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7740" tabRatio="892" activeTab="5"/>
  </bookViews>
  <sheets>
    <sheet name="КП" sheetId="21" r:id="rId1"/>
    <sheet name="Индивидуальный" sheetId="1" r:id="rId2"/>
    <sheet name="тет 14-15-16-17-18" sheetId="25" r:id="rId3"/>
    <sheet name="Теты и Дуплеты" sheetId="24" r:id="rId4"/>
    <sheet name="Командный (КП)" sheetId="29" r:id="rId5"/>
    <sheet name="Командный" sheetId="2" r:id="rId6"/>
    <sheet name="Тет Ж" sheetId="27" r:id="rId7"/>
    <sheet name="Тет М" sheetId="3" r:id="rId8"/>
    <sheet name="Дуплет" sheetId="4" r:id="rId9"/>
    <sheet name="Зимний тет Ж" sheetId="26" r:id="rId10"/>
    <sheet name="Зимний тет М" sheetId="22" r:id="rId11"/>
    <sheet name="ОКМ_тет" sheetId="13" r:id="rId12"/>
    <sheet name="Межсезонье" sheetId="5" r:id="rId13"/>
    <sheet name="Межсезонье.Д" sheetId="28" r:id="rId14"/>
    <sheet name="Федора.Т" sheetId="6" r:id="rId15"/>
    <sheet name="Федора.Д" sheetId="7" r:id="rId16"/>
    <sheet name="Поехали.Т" sheetId="8" r:id="rId17"/>
    <sheet name="Поехали.Д" sheetId="9" r:id="rId18"/>
    <sheet name="Питер.Д" sheetId="10" r:id="rId19"/>
    <sheet name="Питер.Т" sheetId="11" r:id="rId20"/>
    <sheet name="ОКМ" sheetId="12" r:id="rId21"/>
    <sheet name="Десно.Т" sheetId="15" r:id="rId22"/>
    <sheet name="Десно.Д" sheetId="16" r:id="rId23"/>
    <sheet name="ЧР" sheetId="19" r:id="rId24"/>
    <sheet name="Калуга.Т" sheetId="17" r:id="rId25"/>
    <sheet name="Калуга.Д" sheetId="18" r:id="rId26"/>
    <sheet name="ТИР" sheetId="23" r:id="rId27"/>
  </sheets>
  <externalReferences>
    <externalReference r:id="rId28"/>
  </externalReferences>
  <definedNames>
    <definedName name="_xlnm._FilterDatabase" localSheetId="10" hidden="1">'Зимний тет М'!#REF!</definedName>
    <definedName name="_xlnm._FilterDatabase" localSheetId="1" hidden="1">Индивидуальный!$B$1:$AK$253</definedName>
    <definedName name="_xlnm._FilterDatabase" localSheetId="5" hidden="1">Командный!$B$1:$K$277</definedName>
    <definedName name="_xlnm._FilterDatabase" localSheetId="14" hidden="1">Федора.Т!$A$1:$C$66</definedName>
    <definedName name="swiss_res" localSheetId="11">ОКМ_тет!$A$2:$C$82</definedName>
    <definedName name="Игрок">[1]База!$A$2:$A$397</definedName>
  </definedNames>
  <calcPr calcId="125725" refMode="R1C1"/>
</workbook>
</file>

<file path=xl/calcChain.xml><?xml version="1.0" encoding="utf-8"?>
<calcChain xmlns="http://schemas.openxmlformats.org/spreadsheetml/2006/main">
  <c r="A423" i="1"/>
  <c r="D423"/>
  <c r="F423"/>
  <c r="H423"/>
  <c r="J423"/>
  <c r="L423"/>
  <c r="N423"/>
  <c r="P423"/>
  <c r="R423"/>
  <c r="T423"/>
  <c r="V423"/>
  <c r="X423"/>
  <c r="Z423"/>
  <c r="AB423"/>
  <c r="AD423"/>
  <c r="AF423"/>
  <c r="AH423"/>
  <c r="AJ423"/>
  <c r="AM423" s="1"/>
  <c r="AK423"/>
  <c r="AL423"/>
  <c r="AK179"/>
  <c r="AK195"/>
  <c r="AK211"/>
  <c r="AK175"/>
  <c r="AK187"/>
  <c r="AK188"/>
  <c r="AK189"/>
  <c r="AK190"/>
  <c r="AK208"/>
  <c r="AK209"/>
  <c r="AK219"/>
  <c r="AK125"/>
  <c r="AK127"/>
  <c r="AK129"/>
  <c r="AK134"/>
  <c r="AK141"/>
  <c r="AK181"/>
  <c r="AK182"/>
  <c r="AK183"/>
  <c r="AK184"/>
  <c r="AK185"/>
  <c r="AK186"/>
  <c r="AK191"/>
  <c r="AK192"/>
  <c r="AK193"/>
  <c r="AK194"/>
  <c r="AK196"/>
  <c r="AK197"/>
  <c r="AK198"/>
  <c r="AK199"/>
  <c r="AK200"/>
  <c r="AK201"/>
  <c r="AK202"/>
  <c r="AK203"/>
  <c r="AK204"/>
  <c r="AK205"/>
  <c r="AK206"/>
  <c r="AK207"/>
  <c r="AK210"/>
  <c r="AK212"/>
  <c r="AK213"/>
  <c r="AL60"/>
  <c r="AL62"/>
  <c r="AL2"/>
  <c r="AL10"/>
  <c r="AL13"/>
  <c r="AL48"/>
  <c r="AL50"/>
  <c r="AL51"/>
  <c r="AL52"/>
  <c r="AL53"/>
  <c r="AL56"/>
  <c r="AL58"/>
  <c r="AL8"/>
  <c r="AL9"/>
  <c r="AL12"/>
  <c r="AL16"/>
  <c r="AL17"/>
  <c r="AL26"/>
  <c r="AL35"/>
  <c r="AL38"/>
  <c r="AL40"/>
  <c r="AL41"/>
  <c r="AL42"/>
  <c r="AL45"/>
  <c r="AL47"/>
  <c r="AL57"/>
  <c r="AL59"/>
  <c r="AL63"/>
  <c r="AL11"/>
  <c r="AL14"/>
  <c r="AL18"/>
  <c r="AL21"/>
  <c r="AL31"/>
  <c r="AL39"/>
  <c r="AL43"/>
  <c r="AL64"/>
  <c r="AL34"/>
  <c r="AL37"/>
  <c r="AL65"/>
  <c r="AL66"/>
  <c r="AL44"/>
  <c r="AL20"/>
  <c r="AL61"/>
  <c r="AL28"/>
  <c r="AL70"/>
  <c r="AL71"/>
  <c r="AL72"/>
  <c r="AL73"/>
  <c r="AL75"/>
  <c r="AL67"/>
  <c r="AL77"/>
  <c r="AL76"/>
  <c r="AL74"/>
  <c r="AL69"/>
  <c r="AL68"/>
  <c r="AL83"/>
  <c r="AL81"/>
  <c r="AL82"/>
  <c r="AL84"/>
  <c r="AL86"/>
  <c r="AL78"/>
  <c r="AL85"/>
  <c r="AL79"/>
  <c r="AL80"/>
  <c r="AL89"/>
  <c r="AL93"/>
  <c r="AL97"/>
  <c r="AL88"/>
  <c r="AL99"/>
  <c r="AL91"/>
  <c r="AL94"/>
  <c r="AL90"/>
  <c r="AL96"/>
  <c r="AL98"/>
  <c r="AL92"/>
  <c r="AL95"/>
  <c r="AL87"/>
  <c r="AL103"/>
  <c r="AL102"/>
  <c r="AL106"/>
  <c r="AL107"/>
  <c r="AL101"/>
  <c r="AL100"/>
  <c r="AL108"/>
  <c r="AL105"/>
  <c r="AL104"/>
  <c r="AL111"/>
  <c r="AL109"/>
  <c r="AL117"/>
  <c r="AL116"/>
  <c r="AL110"/>
  <c r="AL112"/>
  <c r="AL114"/>
  <c r="AL115"/>
  <c r="AL118"/>
  <c r="AL113"/>
  <c r="AL130"/>
  <c r="AL136"/>
  <c r="AL121"/>
  <c r="AL120"/>
  <c r="AL124"/>
  <c r="AL122"/>
  <c r="AL123"/>
  <c r="AL139"/>
  <c r="AL131"/>
  <c r="AL132"/>
  <c r="AL133"/>
  <c r="AL147"/>
  <c r="AL155"/>
  <c r="AL135"/>
  <c r="AL142"/>
  <c r="AL143"/>
  <c r="AL144"/>
  <c r="AL152"/>
  <c r="AL154"/>
  <c r="AL137"/>
  <c r="AL138"/>
  <c r="AL157"/>
  <c r="AL162"/>
  <c r="AL153"/>
  <c r="AL158"/>
  <c r="AL159"/>
  <c r="AL160"/>
  <c r="AL161"/>
  <c r="AL168"/>
  <c r="AL172"/>
  <c r="AL166"/>
  <c r="AL119"/>
  <c r="AL126"/>
  <c r="AL140"/>
  <c r="AL145"/>
  <c r="AL146"/>
  <c r="AL148"/>
  <c r="AL149"/>
  <c r="AL150"/>
  <c r="AL151"/>
  <c r="AL156"/>
  <c r="AL163"/>
  <c r="AL164"/>
  <c r="AL165"/>
  <c r="AL167"/>
  <c r="AL169"/>
  <c r="AL174"/>
  <c r="AL128"/>
  <c r="AL170"/>
  <c r="AL171"/>
  <c r="AL173"/>
  <c r="AL180"/>
  <c r="AL222"/>
  <c r="AL176"/>
  <c r="AL177"/>
  <c r="AL178"/>
  <c r="AL179"/>
  <c r="AL195"/>
  <c r="AL211"/>
  <c r="AL175"/>
  <c r="AL187"/>
  <c r="AL188"/>
  <c r="AL189"/>
  <c r="AL190"/>
  <c r="AL208"/>
  <c r="AL209"/>
  <c r="AL219"/>
  <c r="AL181"/>
  <c r="AL182"/>
  <c r="AL183"/>
  <c r="AL184"/>
  <c r="AL185"/>
  <c r="AL186"/>
  <c r="AL191"/>
  <c r="AL192"/>
  <c r="AL193"/>
  <c r="AL194"/>
  <c r="AL196"/>
  <c r="AL197"/>
  <c r="AL198"/>
  <c r="AL199"/>
  <c r="AL200"/>
  <c r="AL201"/>
  <c r="AL202"/>
  <c r="AL203"/>
  <c r="AL204"/>
  <c r="AL205"/>
  <c r="AL206"/>
  <c r="AL207"/>
  <c r="AL210"/>
  <c r="AL212"/>
  <c r="AL213"/>
  <c r="AL214"/>
  <c r="AL215"/>
  <c r="AL220"/>
  <c r="AL221"/>
  <c r="AL226"/>
  <c r="AL227"/>
  <c r="AL228"/>
  <c r="AL229"/>
  <c r="AL230"/>
  <c r="AL231"/>
  <c r="AL217"/>
  <c r="AL218"/>
  <c r="AL224"/>
  <c r="AL225"/>
  <c r="AL216"/>
  <c r="AL223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305"/>
  <c r="AL306"/>
  <c r="AL307"/>
  <c r="AL308"/>
  <c r="AL309"/>
  <c r="AL310"/>
  <c r="AL311"/>
  <c r="AL312"/>
  <c r="AL313"/>
  <c r="AL314"/>
  <c r="AL315"/>
  <c r="AL316"/>
  <c r="AL317"/>
  <c r="AL318"/>
  <c r="AL319"/>
  <c r="AL320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2"/>
  <c r="AL343"/>
  <c r="AL344"/>
  <c r="AL345"/>
  <c r="AL346"/>
  <c r="AL347"/>
  <c r="AL348"/>
  <c r="AL349"/>
  <c r="AL350"/>
  <c r="AL351"/>
  <c r="AL352"/>
  <c r="AL353"/>
  <c r="AL354"/>
  <c r="AL355"/>
  <c r="AL356"/>
  <c r="AL357"/>
  <c r="AL358"/>
  <c r="AL359"/>
  <c r="AL360"/>
  <c r="AL361"/>
  <c r="AL362"/>
  <c r="AL363"/>
  <c r="AL364"/>
  <c r="AL365"/>
  <c r="AL366"/>
  <c r="AL367"/>
  <c r="AL368"/>
  <c r="AL369"/>
  <c r="AL370"/>
  <c r="AL371"/>
  <c r="AL372"/>
  <c r="AL373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396"/>
  <c r="AL397"/>
  <c r="AL398"/>
  <c r="AL399"/>
  <c r="AL400"/>
  <c r="AL401"/>
  <c r="AL402"/>
  <c r="AL403"/>
  <c r="AL404"/>
  <c r="AL405"/>
  <c r="AL406"/>
  <c r="AL407"/>
  <c r="AL408"/>
  <c r="AL409"/>
  <c r="AL410"/>
  <c r="AL411"/>
  <c r="AL412"/>
  <c r="AL413"/>
  <c r="AL414"/>
  <c r="AL415"/>
  <c r="AL416"/>
  <c r="AL417"/>
  <c r="AL418"/>
  <c r="AL419"/>
  <c r="AL420"/>
  <c r="AL421"/>
  <c r="AL422"/>
  <c r="T19"/>
  <c r="H12"/>
  <c r="X136"/>
  <c r="R2" i="29"/>
  <c r="R3"/>
  <c r="AF385" i="1" l="1"/>
  <c r="AF387"/>
  <c r="AF389"/>
  <c r="AF391"/>
  <c r="AF393"/>
  <c r="AF395"/>
  <c r="AF397"/>
  <c r="AF399"/>
  <c r="AF401"/>
  <c r="AF403"/>
  <c r="AF405"/>
  <c r="AF407"/>
  <c r="AF409"/>
  <c r="AF411"/>
  <c r="AF413"/>
  <c r="AF415"/>
  <c r="AF417"/>
  <c r="AF419"/>
  <c r="AF421"/>
  <c r="AD16"/>
  <c r="AD11"/>
  <c r="AD12"/>
  <c r="AD21"/>
  <c r="AD26"/>
  <c r="AD14"/>
  <c r="AD31"/>
  <c r="AD35"/>
  <c r="AD38"/>
  <c r="AD40"/>
  <c r="AD39"/>
  <c r="AD43"/>
  <c r="AD53"/>
  <c r="AD47"/>
  <c r="AD50"/>
  <c r="AD51"/>
  <c r="AD46"/>
  <c r="AD54"/>
  <c r="AD56"/>
  <c r="AD57"/>
  <c r="AD59"/>
  <c r="AD63"/>
  <c r="AD74"/>
  <c r="AD28"/>
  <c r="AD61"/>
  <c r="AD66"/>
  <c r="AD77"/>
  <c r="AD69"/>
  <c r="AD86"/>
  <c r="AD78"/>
  <c r="AD20"/>
  <c r="AD70"/>
  <c r="AD71"/>
  <c r="AD72"/>
  <c r="AD73"/>
  <c r="AD75"/>
  <c r="AD67"/>
  <c r="AD79"/>
  <c r="AD80"/>
  <c r="AD89"/>
  <c r="AD99"/>
  <c r="AD91"/>
  <c r="AD94"/>
  <c r="AD85"/>
  <c r="AD93"/>
  <c r="AD97"/>
  <c r="AD83"/>
  <c r="AD81"/>
  <c r="AD82"/>
  <c r="AD84"/>
  <c r="AD102"/>
  <c r="AD106"/>
  <c r="AD107"/>
  <c r="AD98"/>
  <c r="AD87"/>
  <c r="AD101"/>
  <c r="AD90"/>
  <c r="AD103"/>
  <c r="AD109"/>
  <c r="AD117"/>
  <c r="AD116"/>
  <c r="AD110"/>
  <c r="AD104"/>
  <c r="AD112"/>
  <c r="AD114"/>
  <c r="AD115"/>
  <c r="AD118"/>
  <c r="AD88"/>
  <c r="AD111"/>
  <c r="AD121"/>
  <c r="AD120"/>
  <c r="AD124"/>
  <c r="AD122"/>
  <c r="AD123"/>
  <c r="AD139"/>
  <c r="AD131"/>
  <c r="AD132"/>
  <c r="AD133"/>
  <c r="AD147"/>
  <c r="AD155"/>
  <c r="AD135"/>
  <c r="AD142"/>
  <c r="AD143"/>
  <c r="AD144"/>
  <c r="AD152"/>
  <c r="AD154"/>
  <c r="AD137"/>
  <c r="AD138"/>
  <c r="AD157"/>
  <c r="AD162"/>
  <c r="AD153"/>
  <c r="AD158"/>
  <c r="AD159"/>
  <c r="AD160"/>
  <c r="AD161"/>
  <c r="AD168"/>
  <c r="AD172"/>
  <c r="AD166"/>
  <c r="AD119"/>
  <c r="AD126"/>
  <c r="AD140"/>
  <c r="AD145"/>
  <c r="AD146"/>
  <c r="AD148"/>
  <c r="AD149"/>
  <c r="AD150"/>
  <c r="AD151"/>
  <c r="AD232"/>
  <c r="AD156"/>
  <c r="AD113"/>
  <c r="AD163"/>
  <c r="AD164"/>
  <c r="AD165"/>
  <c r="AD167"/>
  <c r="AD169"/>
  <c r="AD174"/>
  <c r="AD128"/>
  <c r="AD176"/>
  <c r="AD177"/>
  <c r="AD178"/>
  <c r="AD179"/>
  <c r="AD195"/>
  <c r="AD211"/>
  <c r="AD175"/>
  <c r="AD187"/>
  <c r="AD188"/>
  <c r="AD189"/>
  <c r="AD190"/>
  <c r="AD208"/>
  <c r="AD209"/>
  <c r="AD219"/>
  <c r="AD125"/>
  <c r="AD127"/>
  <c r="AD129"/>
  <c r="AD134"/>
  <c r="AD141"/>
  <c r="AD181"/>
  <c r="AD182"/>
  <c r="AD183"/>
  <c r="AD184"/>
  <c r="AD185"/>
  <c r="AD186"/>
  <c r="AD191"/>
  <c r="AD192"/>
  <c r="AD193"/>
  <c r="AD194"/>
  <c r="AD196"/>
  <c r="AD197"/>
  <c r="AD198"/>
  <c r="AD199"/>
  <c r="AD200"/>
  <c r="AD201"/>
  <c r="AD202"/>
  <c r="AD203"/>
  <c r="AD204"/>
  <c r="AD205"/>
  <c r="AD206"/>
  <c r="AD207"/>
  <c r="AD210"/>
  <c r="AD212"/>
  <c r="AD213"/>
  <c r="AD214"/>
  <c r="AD215"/>
  <c r="AD220"/>
  <c r="AD221"/>
  <c r="AD226"/>
  <c r="AD227"/>
  <c r="AD228"/>
  <c r="AD229"/>
  <c r="AD230"/>
  <c r="AD231"/>
  <c r="AD233"/>
  <c r="AD234"/>
  <c r="AD235"/>
  <c r="AD236"/>
  <c r="AD237"/>
  <c r="AD238"/>
  <c r="AD239"/>
  <c r="AD240"/>
  <c r="AD241"/>
  <c r="AD242"/>
  <c r="AD243"/>
  <c r="AD244"/>
  <c r="AD245"/>
  <c r="AD170"/>
  <c r="AD171"/>
  <c r="AD246"/>
  <c r="AD247"/>
  <c r="AD248"/>
  <c r="AD249"/>
  <c r="AD173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22"/>
  <c r="AD180"/>
  <c r="AD223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216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2"/>
  <c r="AD5"/>
  <c r="AD3"/>
  <c r="AD4"/>
  <c r="AD42"/>
  <c r="AD45"/>
  <c r="AD37"/>
  <c r="AD92"/>
  <c r="AD9"/>
  <c r="AD36"/>
  <c r="AD30"/>
  <c r="AD100"/>
  <c r="AD48"/>
  <c r="AD52"/>
  <c r="AD15"/>
  <c r="AD25"/>
  <c r="AD6"/>
  <c r="AD10"/>
  <c r="AD23"/>
  <c r="AD34"/>
  <c r="AD13"/>
  <c r="AD19"/>
  <c r="AD8"/>
  <c r="AD18"/>
  <c r="AD22"/>
  <c r="AD29"/>
  <c r="AD60"/>
  <c r="AD44"/>
  <c r="AD32"/>
  <c r="AD68"/>
  <c r="AD96"/>
  <c r="AD108"/>
  <c r="AD24"/>
  <c r="AD55"/>
  <c r="AD95"/>
  <c r="AD62"/>
  <c r="AD105"/>
  <c r="AD27"/>
  <c r="AD33"/>
  <c r="AD58"/>
  <c r="AD7"/>
  <c r="AD49"/>
  <c r="AD41"/>
  <c r="AD76"/>
  <c r="AD64"/>
  <c r="AD65"/>
  <c r="AD217"/>
  <c r="AD218"/>
  <c r="AD224"/>
  <c r="AD225"/>
  <c r="AD136"/>
  <c r="AD130"/>
  <c r="Q23" i="29"/>
  <c r="Q24"/>
  <c r="Q25"/>
  <c r="Q4"/>
  <c r="Q9"/>
  <c r="Q33"/>
  <c r="Q2"/>
  <c r="Q5"/>
  <c r="Q3"/>
  <c r="Q10"/>
  <c r="Q13"/>
  <c r="Q14"/>
  <c r="Q34"/>
  <c r="Q6"/>
  <c r="Q35"/>
  <c r="Q22"/>
  <c r="Q27"/>
  <c r="Q18"/>
  <c r="Q36"/>
  <c r="Q17"/>
  <c r="Q37"/>
  <c r="Q19"/>
  <c r="Q20"/>
  <c r="Q38"/>
  <c r="Q39"/>
  <c r="Q40"/>
  <c r="Q8"/>
  <c r="Q7"/>
  <c r="Q11"/>
  <c r="Q12"/>
  <c r="Q15"/>
  <c r="Q16"/>
  <c r="Q21"/>
  <c r="Q28"/>
  <c r="Q29"/>
  <c r="Q30"/>
  <c r="Q31"/>
  <c r="Q32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26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C318" i="2"/>
  <c r="C38" i="29"/>
  <c r="E38"/>
  <c r="G38"/>
  <c r="I38"/>
  <c r="K38"/>
  <c r="M38"/>
  <c r="O38"/>
  <c r="S38"/>
  <c r="T38"/>
  <c r="C39"/>
  <c r="E39"/>
  <c r="G39"/>
  <c r="I39"/>
  <c r="K39"/>
  <c r="M39"/>
  <c r="O39"/>
  <c r="U39"/>
  <c r="S39"/>
  <c r="T39"/>
  <c r="C40"/>
  <c r="E40"/>
  <c r="G40"/>
  <c r="I40"/>
  <c r="K40"/>
  <c r="M40"/>
  <c r="O40"/>
  <c r="S40"/>
  <c r="T40"/>
  <c r="C23"/>
  <c r="E23"/>
  <c r="G23"/>
  <c r="I23"/>
  <c r="K23"/>
  <c r="M23"/>
  <c r="O23"/>
  <c r="S23"/>
  <c r="T23"/>
  <c r="C24"/>
  <c r="E24"/>
  <c r="G24"/>
  <c r="I24"/>
  <c r="K24"/>
  <c r="M24"/>
  <c r="O24"/>
  <c r="S24"/>
  <c r="T24"/>
  <c r="C25"/>
  <c r="E25"/>
  <c r="G25"/>
  <c r="I25"/>
  <c r="K25"/>
  <c r="M25"/>
  <c r="O25"/>
  <c r="S25"/>
  <c r="T25"/>
  <c r="C298" i="2"/>
  <c r="C282"/>
  <c r="L2" i="24"/>
  <c r="L4"/>
  <c r="L3"/>
  <c r="L7"/>
  <c r="L8"/>
  <c r="L6"/>
  <c r="L10"/>
  <c r="L9"/>
  <c r="L11"/>
  <c r="L13"/>
  <c r="L12"/>
  <c r="L21"/>
  <c r="L28"/>
  <c r="L15"/>
  <c r="L26"/>
  <c r="L16"/>
  <c r="L20"/>
  <c r="L19"/>
  <c r="L23"/>
  <c r="L25"/>
  <c r="L29"/>
  <c r="L30"/>
  <c r="L36"/>
  <c r="L32"/>
  <c r="L33"/>
  <c r="L22"/>
  <c r="L24"/>
  <c r="L38"/>
  <c r="L45"/>
  <c r="L37"/>
  <c r="L31"/>
  <c r="L39"/>
  <c r="L41"/>
  <c r="L42"/>
  <c r="L50"/>
  <c r="L43"/>
  <c r="L35"/>
  <c r="L47"/>
  <c r="L48"/>
  <c r="L40"/>
  <c r="L44"/>
  <c r="L57"/>
  <c r="L51"/>
  <c r="L52"/>
  <c r="L56"/>
  <c r="L54"/>
  <c r="L55"/>
  <c r="L53"/>
  <c r="L58"/>
  <c r="L60"/>
  <c r="L63"/>
  <c r="L74"/>
  <c r="L100"/>
  <c r="L79"/>
  <c r="L80"/>
  <c r="L59"/>
  <c r="L81"/>
  <c r="L101"/>
  <c r="L82"/>
  <c r="L64"/>
  <c r="L65"/>
  <c r="L66"/>
  <c r="L27"/>
  <c r="L61"/>
  <c r="L67"/>
  <c r="L68"/>
  <c r="L69"/>
  <c r="L34"/>
  <c r="L83"/>
  <c r="L84"/>
  <c r="L85"/>
  <c r="L72"/>
  <c r="L86"/>
  <c r="L87"/>
  <c r="L88"/>
  <c r="L89"/>
  <c r="L77"/>
  <c r="L75"/>
  <c r="L78"/>
  <c r="L73"/>
  <c r="L90"/>
  <c r="L91"/>
  <c r="L92"/>
  <c r="L93"/>
  <c r="L102"/>
  <c r="L103"/>
  <c r="L104"/>
  <c r="L105"/>
  <c r="L106"/>
  <c r="L107"/>
  <c r="L108"/>
  <c r="L109"/>
  <c r="L110"/>
  <c r="L111"/>
  <c r="L98"/>
  <c r="L112"/>
  <c r="L113"/>
  <c r="L114"/>
  <c r="L115"/>
  <c r="L116"/>
  <c r="L117"/>
  <c r="L118"/>
  <c r="L119"/>
  <c r="L120"/>
  <c r="L121"/>
  <c r="L122"/>
  <c r="L123"/>
  <c r="L124"/>
  <c r="L97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76"/>
  <c r="L146"/>
  <c r="L14"/>
  <c r="L147"/>
  <c r="L148"/>
  <c r="L149"/>
  <c r="L70"/>
  <c r="L150"/>
  <c r="L151"/>
  <c r="L71"/>
  <c r="L46"/>
  <c r="L17"/>
  <c r="L49"/>
  <c r="L62"/>
  <c r="L152"/>
  <c r="L153"/>
  <c r="L154"/>
  <c r="L155"/>
  <c r="L99"/>
  <c r="L156"/>
  <c r="L18"/>
  <c r="L157"/>
  <c r="L158"/>
  <c r="L159"/>
  <c r="L160"/>
  <c r="L161"/>
  <c r="L162"/>
  <c r="L94"/>
  <c r="L95"/>
  <c r="L163"/>
  <c r="L164"/>
  <c r="L165"/>
  <c r="L166"/>
  <c r="L167"/>
  <c r="L168"/>
  <c r="L169"/>
  <c r="L170"/>
  <c r="L171"/>
  <c r="L172"/>
  <c r="L173"/>
  <c r="L174"/>
  <c r="L175"/>
  <c r="L176"/>
  <c r="L177"/>
  <c r="L178"/>
  <c r="L96"/>
  <c r="L179"/>
  <c r="L182"/>
  <c r="L183"/>
  <c r="L184"/>
  <c r="L185"/>
  <c r="L181"/>
  <c r="L180"/>
  <c r="L5"/>
  <c r="T185"/>
  <c r="D136" i="1"/>
  <c r="F136"/>
  <c r="H136"/>
  <c r="J136"/>
  <c r="L136"/>
  <c r="N136"/>
  <c r="P136"/>
  <c r="R136"/>
  <c r="T136"/>
  <c r="V136"/>
  <c r="Z136"/>
  <c r="AB136"/>
  <c r="AF136"/>
  <c r="AH136"/>
  <c r="AJ136"/>
  <c r="D130"/>
  <c r="F130"/>
  <c r="H130"/>
  <c r="J130"/>
  <c r="L130"/>
  <c r="N130"/>
  <c r="P130"/>
  <c r="R130"/>
  <c r="T130"/>
  <c r="V130"/>
  <c r="X130"/>
  <c r="Z130"/>
  <c r="AB130"/>
  <c r="AF130"/>
  <c r="AH130"/>
  <c r="AJ130"/>
  <c r="AK130"/>
  <c r="A421"/>
  <c r="A422"/>
  <c r="D181" i="24"/>
  <c r="F181"/>
  <c r="H181"/>
  <c r="J181"/>
  <c r="N181"/>
  <c r="P181"/>
  <c r="R181"/>
  <c r="S181"/>
  <c r="T181"/>
  <c r="U181"/>
  <c r="D180"/>
  <c r="F180"/>
  <c r="H180"/>
  <c r="J180"/>
  <c r="N180"/>
  <c r="P180"/>
  <c r="R180"/>
  <c r="T180"/>
  <c r="A402"/>
  <c r="A403" s="1"/>
  <c r="J120" i="4"/>
  <c r="J109"/>
  <c r="A368"/>
  <c r="A369" s="1"/>
  <c r="AF17" i="1"/>
  <c r="AF16"/>
  <c r="AF11"/>
  <c r="AF12"/>
  <c r="AF21"/>
  <c r="AF26"/>
  <c r="AF14"/>
  <c r="AF31"/>
  <c r="AF35"/>
  <c r="AF38"/>
  <c r="AF40"/>
  <c r="AF39"/>
  <c r="AF43"/>
  <c r="AF53"/>
  <c r="AF47"/>
  <c r="AF50"/>
  <c r="AF51"/>
  <c r="AF46"/>
  <c r="AF54"/>
  <c r="AF56"/>
  <c r="AF57"/>
  <c r="AF59"/>
  <c r="AF63"/>
  <c r="AF74"/>
  <c r="AF28"/>
  <c r="AF61"/>
  <c r="AF66"/>
  <c r="AF77"/>
  <c r="AF69"/>
  <c r="AF86"/>
  <c r="AF78"/>
  <c r="AF20"/>
  <c r="AF70"/>
  <c r="AF71"/>
  <c r="AF72"/>
  <c r="AF73"/>
  <c r="AF75"/>
  <c r="AF67"/>
  <c r="AF79"/>
  <c r="AF80"/>
  <c r="AF89"/>
  <c r="AF99"/>
  <c r="AF91"/>
  <c r="AF94"/>
  <c r="AF85"/>
  <c r="AF93"/>
  <c r="AF97"/>
  <c r="AF83"/>
  <c r="AF81"/>
  <c r="AF82"/>
  <c r="AF84"/>
  <c r="AF102"/>
  <c r="AF106"/>
  <c r="AF107"/>
  <c r="AF98"/>
  <c r="AF87"/>
  <c r="AF101"/>
  <c r="AF90"/>
  <c r="AF103"/>
  <c r="AF109"/>
  <c r="AF117"/>
  <c r="AF116"/>
  <c r="AF110"/>
  <c r="AF104"/>
  <c r="AF112"/>
  <c r="AF114"/>
  <c r="AF115"/>
  <c r="AF118"/>
  <c r="AF88"/>
  <c r="AF111"/>
  <c r="AF121"/>
  <c r="AF120"/>
  <c r="AF124"/>
  <c r="AF122"/>
  <c r="AF123"/>
  <c r="AF139"/>
  <c r="AF131"/>
  <c r="AF132"/>
  <c r="AF133"/>
  <c r="AF147"/>
  <c r="AF155"/>
  <c r="AF135"/>
  <c r="AF142"/>
  <c r="AF143"/>
  <c r="AF144"/>
  <c r="AF152"/>
  <c r="AF154"/>
  <c r="AF137"/>
  <c r="AF138"/>
  <c r="AF157"/>
  <c r="AF162"/>
  <c r="AF153"/>
  <c r="AF158"/>
  <c r="AF159"/>
  <c r="AF160"/>
  <c r="AF161"/>
  <c r="AF168"/>
  <c r="AF172"/>
  <c r="AF166"/>
  <c r="AF119"/>
  <c r="AF126"/>
  <c r="AF140"/>
  <c r="AF145"/>
  <c r="AF146"/>
  <c r="AF148"/>
  <c r="AF149"/>
  <c r="AF150"/>
  <c r="AF151"/>
  <c r="AF232"/>
  <c r="AF156"/>
  <c r="AF113"/>
  <c r="AF163"/>
  <c r="AF164"/>
  <c r="AF165"/>
  <c r="AF167"/>
  <c r="AF169"/>
  <c r="AF174"/>
  <c r="AF128"/>
  <c r="AF176"/>
  <c r="AF177"/>
  <c r="AF178"/>
  <c r="AF179"/>
  <c r="AF195"/>
  <c r="AF211"/>
  <c r="AF175"/>
  <c r="AF187"/>
  <c r="AF188"/>
  <c r="AF189"/>
  <c r="AF190"/>
  <c r="AF208"/>
  <c r="AF209"/>
  <c r="AF219"/>
  <c r="AF125"/>
  <c r="AF127"/>
  <c r="AF129"/>
  <c r="AF134"/>
  <c r="AF141"/>
  <c r="AF181"/>
  <c r="AF182"/>
  <c r="AF183"/>
  <c r="AF184"/>
  <c r="AF185"/>
  <c r="AF186"/>
  <c r="AF191"/>
  <c r="AF192"/>
  <c r="AF193"/>
  <c r="AF194"/>
  <c r="AF196"/>
  <c r="AF197"/>
  <c r="AF198"/>
  <c r="AF199"/>
  <c r="AF200"/>
  <c r="AF201"/>
  <c r="AF202"/>
  <c r="AF203"/>
  <c r="AF204"/>
  <c r="AF205"/>
  <c r="AF206"/>
  <c r="AF207"/>
  <c r="AF210"/>
  <c r="AF212"/>
  <c r="AF213"/>
  <c r="AF214"/>
  <c r="AF215"/>
  <c r="AF220"/>
  <c r="AF221"/>
  <c r="AF226"/>
  <c r="AF227"/>
  <c r="AF228"/>
  <c r="AF229"/>
  <c r="AF230"/>
  <c r="AF231"/>
  <c r="AF233"/>
  <c r="AF234"/>
  <c r="AF235"/>
  <c r="AF236"/>
  <c r="AF237"/>
  <c r="AF238"/>
  <c r="AF239"/>
  <c r="AF240"/>
  <c r="AF241"/>
  <c r="AF242"/>
  <c r="AF243"/>
  <c r="AF244"/>
  <c r="AF245"/>
  <c r="AF170"/>
  <c r="AF171"/>
  <c r="AF246"/>
  <c r="AF247"/>
  <c r="AF248"/>
  <c r="AF249"/>
  <c r="AF173"/>
  <c r="AF250"/>
  <c r="AF251"/>
  <c r="AF252"/>
  <c r="AF253"/>
  <c r="AF254"/>
  <c r="AF25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22"/>
  <c r="AF180"/>
  <c r="AF223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5"/>
  <c r="AF306"/>
  <c r="AF307"/>
  <c r="AF308"/>
  <c r="AF309"/>
  <c r="AF310"/>
  <c r="AF311"/>
  <c r="AF312"/>
  <c r="AF313"/>
  <c r="AF314"/>
  <c r="AF315"/>
  <c r="AF316"/>
  <c r="AF317"/>
  <c r="AF318"/>
  <c r="AF319"/>
  <c r="AF320"/>
  <c r="AF321"/>
  <c r="AF322"/>
  <c r="AF323"/>
  <c r="AF324"/>
  <c r="AF325"/>
  <c r="AF326"/>
  <c r="AF327"/>
  <c r="AF328"/>
  <c r="AF329"/>
  <c r="AF330"/>
  <c r="AF331"/>
  <c r="AF332"/>
  <c r="AF333"/>
  <c r="AF334"/>
  <c r="AF335"/>
  <c r="AF336"/>
  <c r="AF337"/>
  <c r="AF338"/>
  <c r="AF339"/>
  <c r="AF340"/>
  <c r="AF341"/>
  <c r="AF342"/>
  <c r="AF343"/>
  <c r="AF344"/>
  <c r="AF345"/>
  <c r="AF346"/>
  <c r="AF347"/>
  <c r="AF348"/>
  <c r="AF349"/>
  <c r="AF350"/>
  <c r="AF351"/>
  <c r="AF352"/>
  <c r="AF353"/>
  <c r="AF354"/>
  <c r="AF355"/>
  <c r="AF356"/>
  <c r="AF357"/>
  <c r="AF358"/>
  <c r="AF359"/>
  <c r="AF360"/>
  <c r="AF361"/>
  <c r="AF362"/>
  <c r="AF363"/>
  <c r="AF364"/>
  <c r="AF365"/>
  <c r="AF366"/>
  <c r="AF367"/>
  <c r="AF368"/>
  <c r="AF369"/>
  <c r="AF370"/>
  <c r="AF371"/>
  <c r="AF372"/>
  <c r="AF373"/>
  <c r="AF374"/>
  <c r="AF375"/>
  <c r="AF376"/>
  <c r="AF377"/>
  <c r="AF378"/>
  <c r="AF379"/>
  <c r="AF380"/>
  <c r="AF381"/>
  <c r="AF382"/>
  <c r="AF383"/>
  <c r="AF384"/>
  <c r="AF216"/>
  <c r="AF386"/>
  <c r="AF388"/>
  <c r="AF390"/>
  <c r="AF392"/>
  <c r="AF394"/>
  <c r="AF396"/>
  <c r="AF398"/>
  <c r="AF400"/>
  <c r="AF402"/>
  <c r="AF404"/>
  <c r="AF406"/>
  <c r="AF408"/>
  <c r="AF410"/>
  <c r="AF412"/>
  <c r="AF414"/>
  <c r="AF416"/>
  <c r="AF418"/>
  <c r="AF420"/>
  <c r="AF422"/>
  <c r="AF5"/>
  <c r="AF3"/>
  <c r="AF4"/>
  <c r="AF42"/>
  <c r="AF45"/>
  <c r="AF37"/>
  <c r="AF92"/>
  <c r="AF9"/>
  <c r="AF36"/>
  <c r="AF30"/>
  <c r="AF100"/>
  <c r="AF48"/>
  <c r="AF52"/>
  <c r="AF15"/>
  <c r="AF25"/>
  <c r="AF6"/>
  <c r="AF10"/>
  <c r="AF23"/>
  <c r="AF34"/>
  <c r="AF13"/>
  <c r="AF19"/>
  <c r="AF8"/>
  <c r="AF18"/>
  <c r="AF22"/>
  <c r="AF29"/>
  <c r="AF60"/>
  <c r="AF44"/>
  <c r="AF32"/>
  <c r="AF68"/>
  <c r="AF96"/>
  <c r="AF108"/>
  <c r="AF24"/>
  <c r="AF55"/>
  <c r="AF95"/>
  <c r="AF62"/>
  <c r="AF105"/>
  <c r="AF27"/>
  <c r="AF33"/>
  <c r="AF58"/>
  <c r="AF7"/>
  <c r="AF49"/>
  <c r="AF41"/>
  <c r="AF76"/>
  <c r="AF64"/>
  <c r="AF65"/>
  <c r="AF217"/>
  <c r="AF218"/>
  <c r="AF224"/>
  <c r="AF225"/>
  <c r="AF2"/>
  <c r="D217"/>
  <c r="F217"/>
  <c r="H217"/>
  <c r="J217"/>
  <c r="L217"/>
  <c r="N217"/>
  <c r="P217"/>
  <c r="R217"/>
  <c r="T217"/>
  <c r="V217"/>
  <c r="X217"/>
  <c r="Z217"/>
  <c r="AB217"/>
  <c r="AH217"/>
  <c r="AJ217"/>
  <c r="AK217"/>
  <c r="D218"/>
  <c r="F218"/>
  <c r="H218"/>
  <c r="J218"/>
  <c r="L218"/>
  <c r="N218"/>
  <c r="P218"/>
  <c r="R218"/>
  <c r="T218"/>
  <c r="V218"/>
  <c r="X218"/>
  <c r="Z218"/>
  <c r="AB218"/>
  <c r="AH218"/>
  <c r="AJ218"/>
  <c r="AK218"/>
  <c r="D224"/>
  <c r="F224"/>
  <c r="H224"/>
  <c r="J224"/>
  <c r="L224"/>
  <c r="N224"/>
  <c r="P224"/>
  <c r="R224"/>
  <c r="T224"/>
  <c r="V224"/>
  <c r="X224"/>
  <c r="Z224"/>
  <c r="AB224"/>
  <c r="AH224"/>
  <c r="AJ224"/>
  <c r="AK224"/>
  <c r="D225"/>
  <c r="F225"/>
  <c r="H225"/>
  <c r="J225"/>
  <c r="L225"/>
  <c r="N225"/>
  <c r="P225"/>
  <c r="R225"/>
  <c r="T225"/>
  <c r="V225"/>
  <c r="X225"/>
  <c r="Z225"/>
  <c r="AB225"/>
  <c r="AH225"/>
  <c r="AJ225"/>
  <c r="AK225"/>
  <c r="A417"/>
  <c r="A418" s="1"/>
  <c r="A419" s="1"/>
  <c r="A420" s="1"/>
  <c r="D182" i="24"/>
  <c r="F182"/>
  <c r="H182"/>
  <c r="J182"/>
  <c r="N182"/>
  <c r="P182"/>
  <c r="R182"/>
  <c r="S182"/>
  <c r="T182"/>
  <c r="D183"/>
  <c r="F183"/>
  <c r="H183"/>
  <c r="J183"/>
  <c r="N183"/>
  <c r="P183"/>
  <c r="R183"/>
  <c r="T183"/>
  <c r="D184"/>
  <c r="F184"/>
  <c r="H184"/>
  <c r="J184"/>
  <c r="N184"/>
  <c r="P184"/>
  <c r="R184"/>
  <c r="S184"/>
  <c r="T184"/>
  <c r="D185"/>
  <c r="F185"/>
  <c r="H185"/>
  <c r="J185"/>
  <c r="N185"/>
  <c r="P185"/>
  <c r="R185"/>
  <c r="S185"/>
  <c r="A398"/>
  <c r="A399" s="1"/>
  <c r="A400" s="1"/>
  <c r="A401" s="1"/>
  <c r="J144" i="4"/>
  <c r="J145"/>
  <c r="J150"/>
  <c r="J151"/>
  <c r="A364"/>
  <c r="A365" s="1"/>
  <c r="A366" s="1"/>
  <c r="A367" s="1"/>
  <c r="R5" i="24"/>
  <c r="R2"/>
  <c r="R4"/>
  <c r="R3"/>
  <c r="R7"/>
  <c r="R8"/>
  <c r="R6"/>
  <c r="R10"/>
  <c r="R9"/>
  <c r="R11"/>
  <c r="R12"/>
  <c r="R21"/>
  <c r="R26"/>
  <c r="R16"/>
  <c r="R20"/>
  <c r="R19"/>
  <c r="R23"/>
  <c r="R29"/>
  <c r="R32"/>
  <c r="R33"/>
  <c r="R22"/>
  <c r="R45"/>
  <c r="R37"/>
  <c r="R31"/>
  <c r="R39"/>
  <c r="R42"/>
  <c r="R50"/>
  <c r="R35"/>
  <c r="R48"/>
  <c r="R40"/>
  <c r="R44"/>
  <c r="R57"/>
  <c r="R51"/>
  <c r="R52"/>
  <c r="R56"/>
  <c r="R53"/>
  <c r="R58"/>
  <c r="R60"/>
  <c r="R63"/>
  <c r="R74"/>
  <c r="R100"/>
  <c r="R79"/>
  <c r="R80"/>
  <c r="R59"/>
  <c r="R81"/>
  <c r="R101"/>
  <c r="R82"/>
  <c r="R64"/>
  <c r="R65"/>
  <c r="R66"/>
  <c r="R27"/>
  <c r="R61"/>
  <c r="R67"/>
  <c r="R68"/>
  <c r="R69"/>
  <c r="R34"/>
  <c r="R83"/>
  <c r="R84"/>
  <c r="R85"/>
  <c r="R72"/>
  <c r="R86"/>
  <c r="R87"/>
  <c r="R88"/>
  <c r="R89"/>
  <c r="R77"/>
  <c r="R75"/>
  <c r="R78"/>
  <c r="R73"/>
  <c r="R90"/>
  <c r="R91"/>
  <c r="R92"/>
  <c r="R93"/>
  <c r="R102"/>
  <c r="R103"/>
  <c r="R104"/>
  <c r="R105"/>
  <c r="R106"/>
  <c r="R107"/>
  <c r="R108"/>
  <c r="R109"/>
  <c r="R110"/>
  <c r="R111"/>
  <c r="R98"/>
  <c r="R112"/>
  <c r="R113"/>
  <c r="R114"/>
  <c r="R115"/>
  <c r="R116"/>
  <c r="R117"/>
  <c r="R118"/>
  <c r="R119"/>
  <c r="R120"/>
  <c r="R121"/>
  <c r="R122"/>
  <c r="R123"/>
  <c r="R124"/>
  <c r="R97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36"/>
  <c r="R76"/>
  <c r="R146"/>
  <c r="R41"/>
  <c r="R14"/>
  <c r="R24"/>
  <c r="R147"/>
  <c r="R148"/>
  <c r="R149"/>
  <c r="R38"/>
  <c r="R70"/>
  <c r="R150"/>
  <c r="R151"/>
  <c r="R25"/>
  <c r="R71"/>
  <c r="R43"/>
  <c r="R46"/>
  <c r="R15"/>
  <c r="R30"/>
  <c r="R13"/>
  <c r="R17"/>
  <c r="R47"/>
  <c r="R49"/>
  <c r="R62"/>
  <c r="R152"/>
  <c r="R153"/>
  <c r="R154"/>
  <c r="R54"/>
  <c r="R155"/>
  <c r="R99"/>
  <c r="R156"/>
  <c r="R18"/>
  <c r="R157"/>
  <c r="R158"/>
  <c r="R159"/>
  <c r="R160"/>
  <c r="R161"/>
  <c r="R162"/>
  <c r="R94"/>
  <c r="R95"/>
  <c r="R163"/>
  <c r="R164"/>
  <c r="R165"/>
  <c r="R166"/>
  <c r="R55"/>
  <c r="R167"/>
  <c r="R168"/>
  <c r="R169"/>
  <c r="R170"/>
  <c r="R171"/>
  <c r="R172"/>
  <c r="R173"/>
  <c r="R174"/>
  <c r="R175"/>
  <c r="R176"/>
  <c r="R177"/>
  <c r="R178"/>
  <c r="R96"/>
  <c r="R179"/>
  <c r="R175" i="1"/>
  <c r="R187"/>
  <c r="R188"/>
  <c r="R189"/>
  <c r="R190"/>
  <c r="R208"/>
  <c r="R209"/>
  <c r="R219"/>
  <c r="R117"/>
  <c r="R2"/>
  <c r="R6"/>
  <c r="R5"/>
  <c r="R3"/>
  <c r="R4"/>
  <c r="R22"/>
  <c r="R29"/>
  <c r="R9"/>
  <c r="R15"/>
  <c r="R24"/>
  <c r="R25"/>
  <c r="R23"/>
  <c r="R33"/>
  <c r="R30"/>
  <c r="R40"/>
  <c r="R42"/>
  <c r="R45"/>
  <c r="R48"/>
  <c r="R52"/>
  <c r="R57"/>
  <c r="R34"/>
  <c r="R116"/>
  <c r="R98"/>
  <c r="R166"/>
  <c r="R78"/>
  <c r="R91"/>
  <c r="R94"/>
  <c r="R85"/>
  <c r="R87"/>
  <c r="R101"/>
  <c r="R90"/>
  <c r="R110"/>
  <c r="R104"/>
  <c r="R112"/>
  <c r="R95"/>
  <c r="R92"/>
  <c r="R114"/>
  <c r="R115"/>
  <c r="R96"/>
  <c r="R118"/>
  <c r="R100"/>
  <c r="R119"/>
  <c r="R126"/>
  <c r="R140"/>
  <c r="R145"/>
  <c r="R146"/>
  <c r="R148"/>
  <c r="R149"/>
  <c r="R150"/>
  <c r="R151"/>
  <c r="R232"/>
  <c r="R156"/>
  <c r="R113"/>
  <c r="R108"/>
  <c r="R163"/>
  <c r="R164"/>
  <c r="R165"/>
  <c r="R167"/>
  <c r="R169"/>
  <c r="R174"/>
  <c r="R125"/>
  <c r="R127"/>
  <c r="R129"/>
  <c r="R134"/>
  <c r="R141"/>
  <c r="R181"/>
  <c r="R182"/>
  <c r="R183"/>
  <c r="R184"/>
  <c r="R185"/>
  <c r="R186"/>
  <c r="R191"/>
  <c r="R192"/>
  <c r="R193"/>
  <c r="R194"/>
  <c r="R196"/>
  <c r="R197"/>
  <c r="R198"/>
  <c r="R199"/>
  <c r="R200"/>
  <c r="R201"/>
  <c r="R202"/>
  <c r="R203"/>
  <c r="R204"/>
  <c r="R205"/>
  <c r="R206"/>
  <c r="R207"/>
  <c r="R210"/>
  <c r="R212"/>
  <c r="R213"/>
  <c r="R214"/>
  <c r="R215"/>
  <c r="R220"/>
  <c r="R221"/>
  <c r="R226"/>
  <c r="R227"/>
  <c r="R228"/>
  <c r="R229"/>
  <c r="R230"/>
  <c r="R231"/>
  <c r="R233"/>
  <c r="R234"/>
  <c r="R235"/>
  <c r="R236"/>
  <c r="R237"/>
  <c r="R238"/>
  <c r="R239"/>
  <c r="R240"/>
  <c r="R241"/>
  <c r="R242"/>
  <c r="R243"/>
  <c r="R244"/>
  <c r="R245"/>
  <c r="R170"/>
  <c r="R171"/>
  <c r="R246"/>
  <c r="R247"/>
  <c r="R248"/>
  <c r="R249"/>
  <c r="R173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23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216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10"/>
  <c r="R59"/>
  <c r="R58"/>
  <c r="R37"/>
  <c r="R13"/>
  <c r="R16"/>
  <c r="R8"/>
  <c r="R38"/>
  <c r="R12"/>
  <c r="R14"/>
  <c r="R11"/>
  <c r="R93"/>
  <c r="R97"/>
  <c r="R41"/>
  <c r="R83"/>
  <c r="R103"/>
  <c r="R31"/>
  <c r="R50"/>
  <c r="R51"/>
  <c r="R60"/>
  <c r="R44"/>
  <c r="R20"/>
  <c r="R88"/>
  <c r="R70"/>
  <c r="R71"/>
  <c r="R72"/>
  <c r="R81"/>
  <c r="R47"/>
  <c r="R73"/>
  <c r="R75"/>
  <c r="R65"/>
  <c r="R64"/>
  <c r="R67"/>
  <c r="R18"/>
  <c r="R43"/>
  <c r="R77"/>
  <c r="R82"/>
  <c r="R84"/>
  <c r="R76"/>
  <c r="R111"/>
  <c r="R222"/>
  <c r="R180"/>
  <c r="R27"/>
  <c r="R79"/>
  <c r="R121"/>
  <c r="R80"/>
  <c r="R7"/>
  <c r="R32"/>
  <c r="R74"/>
  <c r="R109"/>
  <c r="R120"/>
  <c r="R124"/>
  <c r="R35"/>
  <c r="R28"/>
  <c r="R105"/>
  <c r="R46"/>
  <c r="R61"/>
  <c r="R54"/>
  <c r="R17"/>
  <c r="R69"/>
  <c r="R21"/>
  <c r="R26"/>
  <c r="R176"/>
  <c r="R177"/>
  <c r="R178"/>
  <c r="R179"/>
  <c r="R102"/>
  <c r="R106"/>
  <c r="R107"/>
  <c r="R122"/>
  <c r="R123"/>
  <c r="R139"/>
  <c r="R68"/>
  <c r="R131"/>
  <c r="R132"/>
  <c r="R49"/>
  <c r="R53"/>
  <c r="R56"/>
  <c r="R62"/>
  <c r="R36"/>
  <c r="R133"/>
  <c r="R147"/>
  <c r="R89"/>
  <c r="R39"/>
  <c r="R135"/>
  <c r="R142"/>
  <c r="R143"/>
  <c r="R144"/>
  <c r="R19"/>
  <c r="R152"/>
  <c r="R154"/>
  <c r="R137"/>
  <c r="R138"/>
  <c r="R157"/>
  <c r="R162"/>
  <c r="R153"/>
  <c r="R195"/>
  <c r="R63"/>
  <c r="R55"/>
  <c r="R66"/>
  <c r="R158"/>
  <c r="R159"/>
  <c r="R160"/>
  <c r="R161"/>
  <c r="R211"/>
  <c r="R168"/>
  <c r="R86"/>
  <c r="R99"/>
  <c r="R172"/>
  <c r="R155"/>
  <c r="R128"/>
  <c r="D155"/>
  <c r="F155"/>
  <c r="H155"/>
  <c r="J155"/>
  <c r="L155"/>
  <c r="N155"/>
  <c r="P155"/>
  <c r="T155"/>
  <c r="V155"/>
  <c r="X155"/>
  <c r="Z155"/>
  <c r="AB155"/>
  <c r="AH155"/>
  <c r="AJ155"/>
  <c r="AK155"/>
  <c r="D128"/>
  <c r="F128"/>
  <c r="H128"/>
  <c r="J128"/>
  <c r="L128"/>
  <c r="N128"/>
  <c r="P128"/>
  <c r="T128"/>
  <c r="V128"/>
  <c r="X128"/>
  <c r="Z128"/>
  <c r="AB128"/>
  <c r="AH128"/>
  <c r="AJ128"/>
  <c r="AK128"/>
  <c r="D147" i="24"/>
  <c r="F147"/>
  <c r="H147"/>
  <c r="J147"/>
  <c r="N147"/>
  <c r="P147"/>
  <c r="S147"/>
  <c r="T147"/>
  <c r="U147"/>
  <c r="A397"/>
  <c r="J74" i="4"/>
  <c r="A363"/>
  <c r="A415" i="1"/>
  <c r="A416" s="1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M155" l="1"/>
  <c r="AM136"/>
  <c r="AK136"/>
  <c r="AM130"/>
  <c r="U38" i="29"/>
  <c r="U40"/>
  <c r="U25"/>
  <c r="U24"/>
  <c r="U23"/>
  <c r="U180" i="24"/>
  <c r="U183"/>
  <c r="U182"/>
  <c r="U185"/>
  <c r="S183"/>
  <c r="S180"/>
  <c r="AM224" i="1"/>
  <c r="AM217"/>
  <c r="AM225"/>
  <c r="AM218"/>
  <c r="U184" i="24"/>
  <c r="AM128" i="1"/>
  <c r="T49" l="1"/>
  <c r="T68"/>
  <c r="T175"/>
  <c r="T46"/>
  <c r="T17"/>
  <c r="T36"/>
  <c r="T122"/>
  <c r="T123"/>
  <c r="T27"/>
  <c r="T79"/>
  <c r="T109"/>
  <c r="T120"/>
  <c r="T69"/>
  <c r="T53"/>
  <c r="T56"/>
  <c r="T62"/>
  <c r="T35"/>
  <c r="T28"/>
  <c r="T21"/>
  <c r="T32"/>
  <c r="T74"/>
  <c r="T61"/>
  <c r="T121"/>
  <c r="T137"/>
  <c r="T138"/>
  <c r="T63"/>
  <c r="T135"/>
  <c r="T105"/>
  <c r="T124"/>
  <c r="T26"/>
  <c r="T133"/>
  <c r="T142"/>
  <c r="T143"/>
  <c r="T144"/>
  <c r="T131"/>
  <c r="T132"/>
  <c r="T86"/>
  <c r="T99"/>
  <c r="T187"/>
  <c r="T188"/>
  <c r="T189"/>
  <c r="T190"/>
  <c r="T54"/>
  <c r="T152"/>
  <c r="T158"/>
  <c r="T159"/>
  <c r="T160"/>
  <c r="T161"/>
  <c r="T154"/>
  <c r="T139"/>
  <c r="T208"/>
  <c r="T209"/>
  <c r="T162"/>
  <c r="T219"/>
  <c r="T117"/>
  <c r="T157"/>
  <c r="T211"/>
  <c r="T2"/>
  <c r="T6"/>
  <c r="T5"/>
  <c r="T3"/>
  <c r="T4"/>
  <c r="T22"/>
  <c r="T29"/>
  <c r="T9"/>
  <c r="T15"/>
  <c r="T24"/>
  <c r="T25"/>
  <c r="T23"/>
  <c r="T33"/>
  <c r="T30"/>
  <c r="T40"/>
  <c r="T42"/>
  <c r="T45"/>
  <c r="T48"/>
  <c r="T52"/>
  <c r="T57"/>
  <c r="T34"/>
  <c r="T116"/>
  <c r="T98"/>
  <c r="T166"/>
  <c r="T78"/>
  <c r="T91"/>
  <c r="T94"/>
  <c r="T85"/>
  <c r="T87"/>
  <c r="T80"/>
  <c r="T101"/>
  <c r="T90"/>
  <c r="T110"/>
  <c r="T104"/>
  <c r="T102"/>
  <c r="T112"/>
  <c r="T95"/>
  <c r="T92"/>
  <c r="T114"/>
  <c r="T115"/>
  <c r="T106"/>
  <c r="T107"/>
  <c r="T96"/>
  <c r="T118"/>
  <c r="T100"/>
  <c r="T119"/>
  <c r="T126"/>
  <c r="T140"/>
  <c r="T145"/>
  <c r="T146"/>
  <c r="T148"/>
  <c r="T149"/>
  <c r="T150"/>
  <c r="T151"/>
  <c r="T232"/>
  <c r="T156"/>
  <c r="T113"/>
  <c r="T108"/>
  <c r="T163"/>
  <c r="T164"/>
  <c r="T165"/>
  <c r="T167"/>
  <c r="T169"/>
  <c r="T174"/>
  <c r="T125"/>
  <c r="T127"/>
  <c r="T129"/>
  <c r="T134"/>
  <c r="T141"/>
  <c r="T181"/>
  <c r="T182"/>
  <c r="T183"/>
  <c r="T184"/>
  <c r="T185"/>
  <c r="T153"/>
  <c r="T186"/>
  <c r="T191"/>
  <c r="T192"/>
  <c r="T193"/>
  <c r="T147"/>
  <c r="T194"/>
  <c r="T196"/>
  <c r="T197"/>
  <c r="T198"/>
  <c r="T199"/>
  <c r="T200"/>
  <c r="T201"/>
  <c r="T202"/>
  <c r="T203"/>
  <c r="T204"/>
  <c r="T205"/>
  <c r="T206"/>
  <c r="T207"/>
  <c r="T210"/>
  <c r="T212"/>
  <c r="T213"/>
  <c r="T214"/>
  <c r="T215"/>
  <c r="T220"/>
  <c r="T221"/>
  <c r="T226"/>
  <c r="T227"/>
  <c r="T228"/>
  <c r="T229"/>
  <c r="T230"/>
  <c r="T231"/>
  <c r="T233"/>
  <c r="T168"/>
  <c r="T234"/>
  <c r="T235"/>
  <c r="T236"/>
  <c r="T237"/>
  <c r="T238"/>
  <c r="T239"/>
  <c r="T240"/>
  <c r="T241"/>
  <c r="T242"/>
  <c r="T172"/>
  <c r="T243"/>
  <c r="T244"/>
  <c r="T245"/>
  <c r="T170"/>
  <c r="T171"/>
  <c r="T246"/>
  <c r="T247"/>
  <c r="T248"/>
  <c r="T249"/>
  <c r="T173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23"/>
  <c r="T278"/>
  <c r="T279"/>
  <c r="T280"/>
  <c r="T195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176"/>
  <c r="T177"/>
  <c r="T178"/>
  <c r="T303"/>
  <c r="T304"/>
  <c r="T305"/>
  <c r="T306"/>
  <c r="T179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216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10"/>
  <c r="T59"/>
  <c r="T58"/>
  <c r="T37"/>
  <c r="T13"/>
  <c r="T16"/>
  <c r="T8"/>
  <c r="T89"/>
  <c r="T39"/>
  <c r="T38"/>
  <c r="T12"/>
  <c r="T14"/>
  <c r="T11"/>
  <c r="T93"/>
  <c r="T97"/>
  <c r="T41"/>
  <c r="T83"/>
  <c r="T103"/>
  <c r="T31"/>
  <c r="T55"/>
  <c r="T50"/>
  <c r="T51"/>
  <c r="T60"/>
  <c r="T44"/>
  <c r="T20"/>
  <c r="T88"/>
  <c r="T70"/>
  <c r="T71"/>
  <c r="T72"/>
  <c r="T81"/>
  <c r="T47"/>
  <c r="T73"/>
  <c r="T75"/>
  <c r="T65"/>
  <c r="T64"/>
  <c r="T66"/>
  <c r="T67"/>
  <c r="T18"/>
  <c r="T43"/>
  <c r="T77"/>
  <c r="T82"/>
  <c r="T84"/>
  <c r="T76"/>
  <c r="T111"/>
  <c r="T222"/>
  <c r="T180"/>
  <c r="T7"/>
  <c r="AK121"/>
  <c r="AK138"/>
  <c r="AK124"/>
  <c r="AK144"/>
  <c r="AK160"/>
  <c r="AK154"/>
  <c r="AK157"/>
  <c r="S402" i="24"/>
  <c r="T402"/>
  <c r="S403"/>
  <c r="T403"/>
  <c r="S148"/>
  <c r="T148"/>
  <c r="S149"/>
  <c r="T149"/>
  <c r="S152"/>
  <c r="T152"/>
  <c r="S153"/>
  <c r="T153"/>
  <c r="S154"/>
  <c r="T154"/>
  <c r="S155"/>
  <c r="T155"/>
  <c r="S156"/>
  <c r="T156"/>
  <c r="S159"/>
  <c r="T159"/>
  <c r="S160"/>
  <c r="T160"/>
  <c r="S165"/>
  <c r="T165"/>
  <c r="S166"/>
  <c r="T166"/>
  <c r="S167"/>
  <c r="T167"/>
  <c r="S170"/>
  <c r="S171"/>
  <c r="T171"/>
  <c r="S172"/>
  <c r="S173"/>
  <c r="T173"/>
  <c r="S174"/>
  <c r="S175"/>
  <c r="T175"/>
  <c r="S177"/>
  <c r="S178"/>
  <c r="T178"/>
  <c r="S179"/>
  <c r="D148"/>
  <c r="F148"/>
  <c r="H148"/>
  <c r="J148"/>
  <c r="N148"/>
  <c r="P148"/>
  <c r="D149"/>
  <c r="F149"/>
  <c r="H149"/>
  <c r="J149"/>
  <c r="N149"/>
  <c r="P149"/>
  <c r="D152"/>
  <c r="F152"/>
  <c r="H152"/>
  <c r="J152"/>
  <c r="N152"/>
  <c r="P152"/>
  <c r="D153"/>
  <c r="F153"/>
  <c r="H153"/>
  <c r="J153"/>
  <c r="N153"/>
  <c r="P153"/>
  <c r="D154"/>
  <c r="F154"/>
  <c r="H154"/>
  <c r="J154"/>
  <c r="N154"/>
  <c r="P154"/>
  <c r="D155"/>
  <c r="F155"/>
  <c r="H155"/>
  <c r="J155"/>
  <c r="N155"/>
  <c r="P155"/>
  <c r="D156"/>
  <c r="F156"/>
  <c r="H156"/>
  <c r="J156"/>
  <c r="N156"/>
  <c r="P156"/>
  <c r="D159"/>
  <c r="F159"/>
  <c r="H159"/>
  <c r="J159"/>
  <c r="N159"/>
  <c r="P159"/>
  <c r="D160"/>
  <c r="F160"/>
  <c r="H160"/>
  <c r="J160"/>
  <c r="N160"/>
  <c r="P160"/>
  <c r="D165"/>
  <c r="F165"/>
  <c r="H165"/>
  <c r="J165"/>
  <c r="N165"/>
  <c r="P165"/>
  <c r="D166"/>
  <c r="F166"/>
  <c r="H166"/>
  <c r="J166"/>
  <c r="N166"/>
  <c r="P166"/>
  <c r="D167"/>
  <c r="F167"/>
  <c r="H167"/>
  <c r="J167"/>
  <c r="N167"/>
  <c r="P167"/>
  <c r="D170"/>
  <c r="F170"/>
  <c r="H170"/>
  <c r="J170"/>
  <c r="N170"/>
  <c r="P170"/>
  <c r="D171"/>
  <c r="F171"/>
  <c r="H171"/>
  <c r="J171"/>
  <c r="N171"/>
  <c r="P171"/>
  <c r="D172"/>
  <c r="F172"/>
  <c r="H172"/>
  <c r="J172"/>
  <c r="N172"/>
  <c r="P172"/>
  <c r="D173"/>
  <c r="F173"/>
  <c r="H173"/>
  <c r="J173"/>
  <c r="N173"/>
  <c r="P173"/>
  <c r="D174"/>
  <c r="F174"/>
  <c r="H174"/>
  <c r="J174"/>
  <c r="N174"/>
  <c r="P174"/>
  <c r="D175"/>
  <c r="F175"/>
  <c r="H175"/>
  <c r="J175"/>
  <c r="N175"/>
  <c r="P175"/>
  <c r="D177"/>
  <c r="F177"/>
  <c r="H177"/>
  <c r="J177"/>
  <c r="N177"/>
  <c r="P177"/>
  <c r="D178"/>
  <c r="F178"/>
  <c r="H178"/>
  <c r="J178"/>
  <c r="N178"/>
  <c r="P178"/>
  <c r="D179"/>
  <c r="F179"/>
  <c r="H179"/>
  <c r="J179"/>
  <c r="N179"/>
  <c r="P179"/>
  <c r="D211" i="1"/>
  <c r="F211"/>
  <c r="H211"/>
  <c r="J211"/>
  <c r="L211"/>
  <c r="N211"/>
  <c r="P211"/>
  <c r="V211"/>
  <c r="X211"/>
  <c r="Z211"/>
  <c r="AB211"/>
  <c r="AH211"/>
  <c r="AJ211"/>
  <c r="A3"/>
  <c r="AK180"/>
  <c r="D122"/>
  <c r="F122"/>
  <c r="H122"/>
  <c r="J122"/>
  <c r="L122"/>
  <c r="N122"/>
  <c r="P122"/>
  <c r="V122"/>
  <c r="X122"/>
  <c r="Z122"/>
  <c r="AB122"/>
  <c r="AH122"/>
  <c r="AJ122"/>
  <c r="AK122"/>
  <c r="D123"/>
  <c r="F123"/>
  <c r="H123"/>
  <c r="J123"/>
  <c r="L123"/>
  <c r="N123"/>
  <c r="P123"/>
  <c r="V123"/>
  <c r="X123"/>
  <c r="Z123"/>
  <c r="AB123"/>
  <c r="AH123"/>
  <c r="AJ123"/>
  <c r="AK123"/>
  <c r="D121"/>
  <c r="F121"/>
  <c r="H121"/>
  <c r="J121"/>
  <c r="L121"/>
  <c r="N121"/>
  <c r="P121"/>
  <c r="V121"/>
  <c r="X121"/>
  <c r="Z121"/>
  <c r="AB121"/>
  <c r="AH121"/>
  <c r="AJ121"/>
  <c r="D137"/>
  <c r="F137"/>
  <c r="H137"/>
  <c r="J137"/>
  <c r="L137"/>
  <c r="N137"/>
  <c r="P137"/>
  <c r="V137"/>
  <c r="X137"/>
  <c r="Z137"/>
  <c r="AB137"/>
  <c r="AH137"/>
  <c r="AJ137"/>
  <c r="AK137"/>
  <c r="D138"/>
  <c r="F138"/>
  <c r="H138"/>
  <c r="J138"/>
  <c r="L138"/>
  <c r="N138"/>
  <c r="P138"/>
  <c r="V138"/>
  <c r="X138"/>
  <c r="Z138"/>
  <c r="AB138"/>
  <c r="AH138"/>
  <c r="AJ138"/>
  <c r="D135"/>
  <c r="F135"/>
  <c r="H135"/>
  <c r="J135"/>
  <c r="L135"/>
  <c r="N135"/>
  <c r="P135"/>
  <c r="V135"/>
  <c r="X135"/>
  <c r="Z135"/>
  <c r="AB135"/>
  <c r="AH135"/>
  <c r="AJ135"/>
  <c r="AK135"/>
  <c r="D124"/>
  <c r="F124"/>
  <c r="H124"/>
  <c r="J124"/>
  <c r="L124"/>
  <c r="N124"/>
  <c r="P124"/>
  <c r="V124"/>
  <c r="X124"/>
  <c r="Z124"/>
  <c r="AB124"/>
  <c r="AH124"/>
  <c r="AJ124"/>
  <c r="D143"/>
  <c r="F143"/>
  <c r="H143"/>
  <c r="J143"/>
  <c r="L143"/>
  <c r="N143"/>
  <c r="P143"/>
  <c r="V143"/>
  <c r="X143"/>
  <c r="Z143"/>
  <c r="AB143"/>
  <c r="AH143"/>
  <c r="AJ143"/>
  <c r="AK143"/>
  <c r="D144"/>
  <c r="F144"/>
  <c r="H144"/>
  <c r="J144"/>
  <c r="L144"/>
  <c r="N144"/>
  <c r="P144"/>
  <c r="V144"/>
  <c r="X144"/>
  <c r="Z144"/>
  <c r="AB144"/>
  <c r="AH144"/>
  <c r="AJ144"/>
  <c r="D189"/>
  <c r="F189"/>
  <c r="H189"/>
  <c r="J189"/>
  <c r="L189"/>
  <c r="N189"/>
  <c r="P189"/>
  <c r="V189"/>
  <c r="X189"/>
  <c r="Z189"/>
  <c r="AB189"/>
  <c r="AH189"/>
  <c r="AJ189"/>
  <c r="D190"/>
  <c r="F190"/>
  <c r="H190"/>
  <c r="J190"/>
  <c r="L190"/>
  <c r="N190"/>
  <c r="P190"/>
  <c r="V190"/>
  <c r="X190"/>
  <c r="Z190"/>
  <c r="AB190"/>
  <c r="AH190"/>
  <c r="AJ190"/>
  <c r="D152"/>
  <c r="F152"/>
  <c r="H152"/>
  <c r="J152"/>
  <c r="L152"/>
  <c r="N152"/>
  <c r="P152"/>
  <c r="V152"/>
  <c r="X152"/>
  <c r="Z152"/>
  <c r="AB152"/>
  <c r="AH152"/>
  <c r="AJ152"/>
  <c r="AK152"/>
  <c r="D160"/>
  <c r="F160"/>
  <c r="H160"/>
  <c r="J160"/>
  <c r="L160"/>
  <c r="N160"/>
  <c r="P160"/>
  <c r="V160"/>
  <c r="X160"/>
  <c r="Z160"/>
  <c r="AB160"/>
  <c r="AH160"/>
  <c r="AJ160"/>
  <c r="D161"/>
  <c r="F161"/>
  <c r="H161"/>
  <c r="J161"/>
  <c r="L161"/>
  <c r="N161"/>
  <c r="P161"/>
  <c r="V161"/>
  <c r="X161"/>
  <c r="Z161"/>
  <c r="AB161"/>
  <c r="AH161"/>
  <c r="AJ161"/>
  <c r="AK161"/>
  <c r="D154"/>
  <c r="F154"/>
  <c r="H154"/>
  <c r="J154"/>
  <c r="L154"/>
  <c r="N154"/>
  <c r="P154"/>
  <c r="V154"/>
  <c r="X154"/>
  <c r="Z154"/>
  <c r="AB154"/>
  <c r="AH154"/>
  <c r="AJ154"/>
  <c r="D139"/>
  <c r="F139"/>
  <c r="H139"/>
  <c r="J139"/>
  <c r="L139"/>
  <c r="N139"/>
  <c r="P139"/>
  <c r="V139"/>
  <c r="X139"/>
  <c r="Z139"/>
  <c r="AB139"/>
  <c r="AH139"/>
  <c r="AJ139"/>
  <c r="AK139"/>
  <c r="D208"/>
  <c r="F208"/>
  <c r="H208"/>
  <c r="J208"/>
  <c r="L208"/>
  <c r="N208"/>
  <c r="P208"/>
  <c r="V208"/>
  <c r="X208"/>
  <c r="Z208"/>
  <c r="AB208"/>
  <c r="AH208"/>
  <c r="AJ208"/>
  <c r="D209"/>
  <c r="F209"/>
  <c r="H209"/>
  <c r="J209"/>
  <c r="L209"/>
  <c r="N209"/>
  <c r="P209"/>
  <c r="V209"/>
  <c r="X209"/>
  <c r="Z209"/>
  <c r="AB209"/>
  <c r="AH209"/>
  <c r="AJ209"/>
  <c r="D219"/>
  <c r="F219"/>
  <c r="H219"/>
  <c r="J219"/>
  <c r="L219"/>
  <c r="N219"/>
  <c r="P219"/>
  <c r="V219"/>
  <c r="X219"/>
  <c r="Z219"/>
  <c r="AB219"/>
  <c r="AH219"/>
  <c r="AJ219"/>
  <c r="D157"/>
  <c r="F157"/>
  <c r="H157"/>
  <c r="J157"/>
  <c r="L157"/>
  <c r="N157"/>
  <c r="P157"/>
  <c r="V157"/>
  <c r="X157"/>
  <c r="Z157"/>
  <c r="AB157"/>
  <c r="AH157"/>
  <c r="AJ157"/>
  <c r="A376" i="24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J76" i="4"/>
  <c r="J77"/>
  <c r="J90"/>
  <c r="J92"/>
  <c r="J93"/>
  <c r="J97"/>
  <c r="J99"/>
  <c r="J107"/>
  <c r="J108"/>
  <c r="J118"/>
  <c r="J119"/>
  <c r="J122"/>
  <c r="J127"/>
  <c r="J128"/>
  <c r="J135"/>
  <c r="J136"/>
  <c r="J138"/>
  <c r="J139"/>
  <c r="J142"/>
  <c r="J143"/>
  <c r="J149"/>
  <c r="A342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U178" i="24" l="1"/>
  <c r="U173"/>
  <c r="U167"/>
  <c r="U165"/>
  <c r="U159"/>
  <c r="U155"/>
  <c r="U153"/>
  <c r="U149"/>
  <c r="U166"/>
  <c r="U160"/>
  <c r="U156"/>
  <c r="U154"/>
  <c r="U152"/>
  <c r="U148"/>
  <c r="U171"/>
  <c r="U179"/>
  <c r="U174"/>
  <c r="U170"/>
  <c r="U175"/>
  <c r="U177"/>
  <c r="U172"/>
  <c r="AM139" i="1"/>
  <c r="AM154"/>
  <c r="AM152"/>
  <c r="AM190"/>
  <c r="AM143"/>
  <c r="AM124"/>
  <c r="AM137"/>
  <c r="AM121"/>
  <c r="AM211"/>
  <c r="AM122"/>
  <c r="AM219"/>
  <c r="AM157"/>
  <c r="AM209"/>
  <c r="AM208"/>
  <c r="AM161"/>
  <c r="AM160"/>
  <c r="AM189"/>
  <c r="AM144"/>
  <c r="AM135"/>
  <c r="AM138"/>
  <c r="AM123"/>
  <c r="T179" i="24"/>
  <c r="T177"/>
  <c r="T174"/>
  <c r="T172"/>
  <c r="T170"/>
  <c r="C5" i="29" l="1"/>
  <c r="C9"/>
  <c r="C4"/>
  <c r="C7"/>
  <c r="C8"/>
  <c r="C11"/>
  <c r="C10"/>
  <c r="T4"/>
  <c r="T5"/>
  <c r="T9"/>
  <c r="T7"/>
  <c r="T11"/>
  <c r="T2"/>
  <c r="T10"/>
  <c r="T8"/>
  <c r="T6"/>
  <c r="T13"/>
  <c r="T15"/>
  <c r="T12"/>
  <c r="T20"/>
  <c r="T19"/>
  <c r="T18"/>
  <c r="T17"/>
  <c r="T30"/>
  <c r="T16"/>
  <c r="T21"/>
  <c r="T14"/>
  <c r="T31"/>
  <c r="T26"/>
  <c r="T64"/>
  <c r="T41"/>
  <c r="T28"/>
  <c r="T65"/>
  <c r="T66"/>
  <c r="T67"/>
  <c r="T68"/>
  <c r="T29"/>
  <c r="T69"/>
  <c r="T42"/>
  <c r="T70"/>
  <c r="T71"/>
  <c r="T32"/>
  <c r="T72"/>
  <c r="T27"/>
  <c r="T22"/>
  <c r="T73"/>
  <c r="T43"/>
  <c r="T74"/>
  <c r="T44"/>
  <c r="T75"/>
  <c r="T45"/>
  <c r="T76"/>
  <c r="T46"/>
  <c r="T77"/>
  <c r="T78"/>
  <c r="T47"/>
  <c r="T79"/>
  <c r="T80"/>
  <c r="T48"/>
  <c r="T81"/>
  <c r="T82"/>
  <c r="T49"/>
  <c r="T83"/>
  <c r="T33"/>
  <c r="T34"/>
  <c r="T35"/>
  <c r="T36"/>
  <c r="T37"/>
  <c r="T62"/>
  <c r="T63"/>
  <c r="T84"/>
  <c r="T53"/>
  <c r="T50"/>
  <c r="T51"/>
  <c r="T52"/>
  <c r="T54"/>
  <c r="T55"/>
  <c r="T56"/>
  <c r="T57"/>
  <c r="T58"/>
  <c r="T59"/>
  <c r="T60"/>
  <c r="T61"/>
  <c r="T3"/>
  <c r="S4"/>
  <c r="S5"/>
  <c r="S9"/>
  <c r="S7"/>
  <c r="S11"/>
  <c r="S2"/>
  <c r="S10"/>
  <c r="S8"/>
  <c r="S6"/>
  <c r="S13"/>
  <c r="S15"/>
  <c r="S12"/>
  <c r="S20"/>
  <c r="S19"/>
  <c r="S18"/>
  <c r="S17"/>
  <c r="S30"/>
  <c r="S16"/>
  <c r="S21"/>
  <c r="S14"/>
  <c r="S31"/>
  <c r="S26"/>
  <c r="S64"/>
  <c r="S41"/>
  <c r="S28"/>
  <c r="S65"/>
  <c r="S66"/>
  <c r="S67"/>
  <c r="S68"/>
  <c r="S29"/>
  <c r="S69"/>
  <c r="S42"/>
  <c r="S70"/>
  <c r="S71"/>
  <c r="S32"/>
  <c r="S72"/>
  <c r="S27"/>
  <c r="S22"/>
  <c r="S73"/>
  <c r="S43"/>
  <c r="S74"/>
  <c r="S44"/>
  <c r="S75"/>
  <c r="S45"/>
  <c r="S76"/>
  <c r="S46"/>
  <c r="S77"/>
  <c r="S78"/>
  <c r="S47"/>
  <c r="S79"/>
  <c r="S80"/>
  <c r="S48"/>
  <c r="S81"/>
  <c r="S82"/>
  <c r="S49"/>
  <c r="S83"/>
  <c r="S33"/>
  <c r="S34"/>
  <c r="S35"/>
  <c r="S36"/>
  <c r="S37"/>
  <c r="S62"/>
  <c r="S63"/>
  <c r="S84"/>
  <c r="S53"/>
  <c r="S50"/>
  <c r="S51"/>
  <c r="S52"/>
  <c r="S54"/>
  <c r="S55"/>
  <c r="S56"/>
  <c r="S57"/>
  <c r="S58"/>
  <c r="S59"/>
  <c r="S60"/>
  <c r="S61"/>
  <c r="O4"/>
  <c r="O5"/>
  <c r="O9"/>
  <c r="O7"/>
  <c r="O11"/>
  <c r="O2"/>
  <c r="O10"/>
  <c r="O8"/>
  <c r="O6"/>
  <c r="O13"/>
  <c r="O15"/>
  <c r="O12"/>
  <c r="O20"/>
  <c r="O19"/>
  <c r="O18"/>
  <c r="O17"/>
  <c r="O30"/>
  <c r="O16"/>
  <c r="O21"/>
  <c r="O14"/>
  <c r="O31"/>
  <c r="O26"/>
  <c r="O64"/>
  <c r="O41"/>
  <c r="O28"/>
  <c r="O65"/>
  <c r="O66"/>
  <c r="O67"/>
  <c r="O68"/>
  <c r="O29"/>
  <c r="O69"/>
  <c r="O42"/>
  <c r="O70"/>
  <c r="O71"/>
  <c r="O32"/>
  <c r="O72"/>
  <c r="O27"/>
  <c r="O22"/>
  <c r="O73"/>
  <c r="O43"/>
  <c r="O74"/>
  <c r="O44"/>
  <c r="O75"/>
  <c r="O45"/>
  <c r="O76"/>
  <c r="O46"/>
  <c r="O77"/>
  <c r="O78"/>
  <c r="O47"/>
  <c r="O79"/>
  <c r="O80"/>
  <c r="O48"/>
  <c r="O81"/>
  <c r="O82"/>
  <c r="O49"/>
  <c r="O83"/>
  <c r="O33"/>
  <c r="O34"/>
  <c r="O35"/>
  <c r="O36"/>
  <c r="O37"/>
  <c r="O62"/>
  <c r="O63"/>
  <c r="O84"/>
  <c r="O53"/>
  <c r="O50"/>
  <c r="O51"/>
  <c r="O52"/>
  <c r="O54"/>
  <c r="O55"/>
  <c r="O56"/>
  <c r="O57"/>
  <c r="O58"/>
  <c r="O59"/>
  <c r="O60"/>
  <c r="O61"/>
  <c r="S3"/>
  <c r="O3"/>
  <c r="M4"/>
  <c r="M5"/>
  <c r="M9"/>
  <c r="M7"/>
  <c r="M11"/>
  <c r="M2"/>
  <c r="M10"/>
  <c r="M8"/>
  <c r="M6"/>
  <c r="M13"/>
  <c r="M15"/>
  <c r="M12"/>
  <c r="M20"/>
  <c r="M19"/>
  <c r="M18"/>
  <c r="M17"/>
  <c r="M30"/>
  <c r="M16"/>
  <c r="M21"/>
  <c r="M14"/>
  <c r="M31"/>
  <c r="M26"/>
  <c r="M64"/>
  <c r="M41"/>
  <c r="M28"/>
  <c r="M65"/>
  <c r="M66"/>
  <c r="M67"/>
  <c r="M68"/>
  <c r="M29"/>
  <c r="M69"/>
  <c r="M42"/>
  <c r="M70"/>
  <c r="M71"/>
  <c r="M32"/>
  <c r="M72"/>
  <c r="M27"/>
  <c r="M22"/>
  <c r="M73"/>
  <c r="M43"/>
  <c r="M74"/>
  <c r="M44"/>
  <c r="M75"/>
  <c r="M45"/>
  <c r="M76"/>
  <c r="M46"/>
  <c r="M77"/>
  <c r="M78"/>
  <c r="M47"/>
  <c r="M79"/>
  <c r="M80"/>
  <c r="M48"/>
  <c r="M81"/>
  <c r="M82"/>
  <c r="M49"/>
  <c r="M83"/>
  <c r="M33"/>
  <c r="M34"/>
  <c r="M35"/>
  <c r="M36"/>
  <c r="M37"/>
  <c r="M62"/>
  <c r="M63"/>
  <c r="M84"/>
  <c r="M53"/>
  <c r="M50"/>
  <c r="M51"/>
  <c r="M52"/>
  <c r="M54"/>
  <c r="M55"/>
  <c r="M56"/>
  <c r="M57"/>
  <c r="M58"/>
  <c r="M59"/>
  <c r="M60"/>
  <c r="M61"/>
  <c r="M3"/>
  <c r="K4"/>
  <c r="K5"/>
  <c r="K9"/>
  <c r="K7"/>
  <c r="K11"/>
  <c r="K2"/>
  <c r="K10"/>
  <c r="K8"/>
  <c r="K6"/>
  <c r="K13"/>
  <c r="K15"/>
  <c r="K12"/>
  <c r="K20"/>
  <c r="K19"/>
  <c r="K18"/>
  <c r="K17"/>
  <c r="K30"/>
  <c r="K16"/>
  <c r="K21"/>
  <c r="K14"/>
  <c r="K31"/>
  <c r="K26"/>
  <c r="K64"/>
  <c r="K41"/>
  <c r="K28"/>
  <c r="K65"/>
  <c r="K66"/>
  <c r="K67"/>
  <c r="K68"/>
  <c r="K29"/>
  <c r="K69"/>
  <c r="K42"/>
  <c r="K70"/>
  <c r="K71"/>
  <c r="K32"/>
  <c r="K72"/>
  <c r="K27"/>
  <c r="K22"/>
  <c r="K73"/>
  <c r="K43"/>
  <c r="K74"/>
  <c r="K44"/>
  <c r="K75"/>
  <c r="K45"/>
  <c r="K76"/>
  <c r="K46"/>
  <c r="K77"/>
  <c r="K78"/>
  <c r="K47"/>
  <c r="K79"/>
  <c r="K80"/>
  <c r="K48"/>
  <c r="K81"/>
  <c r="K82"/>
  <c r="K49"/>
  <c r="K83"/>
  <c r="K33"/>
  <c r="K34"/>
  <c r="K35"/>
  <c r="K36"/>
  <c r="K37"/>
  <c r="K62"/>
  <c r="K63"/>
  <c r="K84"/>
  <c r="K53"/>
  <c r="K50"/>
  <c r="K51"/>
  <c r="K52"/>
  <c r="K54"/>
  <c r="K55"/>
  <c r="K56"/>
  <c r="K57"/>
  <c r="K58"/>
  <c r="K59"/>
  <c r="K60"/>
  <c r="K61"/>
  <c r="K3"/>
  <c r="I4"/>
  <c r="I5"/>
  <c r="I9"/>
  <c r="I7"/>
  <c r="I11"/>
  <c r="I2"/>
  <c r="I10"/>
  <c r="I8"/>
  <c r="I6"/>
  <c r="I13"/>
  <c r="I15"/>
  <c r="I12"/>
  <c r="I20"/>
  <c r="I19"/>
  <c r="I18"/>
  <c r="I17"/>
  <c r="I30"/>
  <c r="I16"/>
  <c r="I21"/>
  <c r="I14"/>
  <c r="I31"/>
  <c r="I26"/>
  <c r="I64"/>
  <c r="I41"/>
  <c r="I28"/>
  <c r="I65"/>
  <c r="I66"/>
  <c r="I67"/>
  <c r="I68"/>
  <c r="I29"/>
  <c r="I69"/>
  <c r="I42"/>
  <c r="I70"/>
  <c r="I71"/>
  <c r="I32"/>
  <c r="I72"/>
  <c r="I27"/>
  <c r="I22"/>
  <c r="I73"/>
  <c r="I43"/>
  <c r="I74"/>
  <c r="I44"/>
  <c r="I75"/>
  <c r="I45"/>
  <c r="I76"/>
  <c r="I46"/>
  <c r="I77"/>
  <c r="I78"/>
  <c r="I47"/>
  <c r="I79"/>
  <c r="I80"/>
  <c r="I48"/>
  <c r="I81"/>
  <c r="I82"/>
  <c r="I49"/>
  <c r="I83"/>
  <c r="I33"/>
  <c r="I34"/>
  <c r="I35"/>
  <c r="I36"/>
  <c r="I37"/>
  <c r="I62"/>
  <c r="I63"/>
  <c r="I84"/>
  <c r="I53"/>
  <c r="I50"/>
  <c r="I51"/>
  <c r="I52"/>
  <c r="I54"/>
  <c r="I55"/>
  <c r="I56"/>
  <c r="I57"/>
  <c r="I58"/>
  <c r="I59"/>
  <c r="I60"/>
  <c r="I61"/>
  <c r="I3"/>
  <c r="G4"/>
  <c r="G5"/>
  <c r="G9"/>
  <c r="G7"/>
  <c r="G11"/>
  <c r="G2"/>
  <c r="G10"/>
  <c r="G8"/>
  <c r="G6"/>
  <c r="G13"/>
  <c r="G15"/>
  <c r="G12"/>
  <c r="G20"/>
  <c r="G19"/>
  <c r="G18"/>
  <c r="G17"/>
  <c r="G30"/>
  <c r="G16"/>
  <c r="G21"/>
  <c r="G14"/>
  <c r="G31"/>
  <c r="G26"/>
  <c r="G64"/>
  <c r="G41"/>
  <c r="G28"/>
  <c r="G65"/>
  <c r="G66"/>
  <c r="G67"/>
  <c r="G68"/>
  <c r="G29"/>
  <c r="G69"/>
  <c r="G42"/>
  <c r="G70"/>
  <c r="G71"/>
  <c r="G32"/>
  <c r="G72"/>
  <c r="G27"/>
  <c r="G22"/>
  <c r="G73"/>
  <c r="G43"/>
  <c r="G74"/>
  <c r="G44"/>
  <c r="G75"/>
  <c r="G45"/>
  <c r="G76"/>
  <c r="G46"/>
  <c r="G77"/>
  <c r="G78"/>
  <c r="G47"/>
  <c r="G79"/>
  <c r="G80"/>
  <c r="G48"/>
  <c r="G81"/>
  <c r="G82"/>
  <c r="G49"/>
  <c r="G83"/>
  <c r="G33"/>
  <c r="G34"/>
  <c r="G35"/>
  <c r="G36"/>
  <c r="G37"/>
  <c r="G62"/>
  <c r="G63"/>
  <c r="G84"/>
  <c r="G53"/>
  <c r="G50"/>
  <c r="G51"/>
  <c r="G52"/>
  <c r="G54"/>
  <c r="G55"/>
  <c r="G56"/>
  <c r="G57"/>
  <c r="G58"/>
  <c r="G59"/>
  <c r="G60"/>
  <c r="G61"/>
  <c r="G3"/>
  <c r="E17"/>
  <c r="U17" s="1"/>
  <c r="V17" s="1"/>
  <c r="E30"/>
  <c r="E16"/>
  <c r="U16" s="1"/>
  <c r="V16" s="1"/>
  <c r="E21"/>
  <c r="E14"/>
  <c r="U14" s="1"/>
  <c r="V14" s="1"/>
  <c r="E31"/>
  <c r="E26"/>
  <c r="U26" s="1"/>
  <c r="E64"/>
  <c r="E41"/>
  <c r="U41" s="1"/>
  <c r="E28"/>
  <c r="E65"/>
  <c r="U65" s="1"/>
  <c r="E66"/>
  <c r="E67"/>
  <c r="U67" s="1"/>
  <c r="E68"/>
  <c r="E29"/>
  <c r="U29" s="1"/>
  <c r="E69"/>
  <c r="E42"/>
  <c r="U42" s="1"/>
  <c r="E70"/>
  <c r="E71"/>
  <c r="U71" s="1"/>
  <c r="E32"/>
  <c r="E72"/>
  <c r="U72" s="1"/>
  <c r="E27"/>
  <c r="E22"/>
  <c r="U22" s="1"/>
  <c r="V22" s="1"/>
  <c r="E73"/>
  <c r="E43"/>
  <c r="U43" s="1"/>
  <c r="E74"/>
  <c r="E44"/>
  <c r="U44" s="1"/>
  <c r="E75"/>
  <c r="E45"/>
  <c r="U45" s="1"/>
  <c r="E76"/>
  <c r="E46"/>
  <c r="U46" s="1"/>
  <c r="E77"/>
  <c r="E78"/>
  <c r="U78" s="1"/>
  <c r="E47"/>
  <c r="E79"/>
  <c r="U79" s="1"/>
  <c r="E80"/>
  <c r="E48"/>
  <c r="U48" s="1"/>
  <c r="E81"/>
  <c r="E82"/>
  <c r="U82" s="1"/>
  <c r="E49"/>
  <c r="E83"/>
  <c r="U83" s="1"/>
  <c r="E33"/>
  <c r="E34"/>
  <c r="U34" s="1"/>
  <c r="E35"/>
  <c r="E36"/>
  <c r="U36" s="1"/>
  <c r="E37"/>
  <c r="E62"/>
  <c r="U62" s="1"/>
  <c r="E63"/>
  <c r="E84"/>
  <c r="U84" s="1"/>
  <c r="E53"/>
  <c r="E50"/>
  <c r="U50" s="1"/>
  <c r="E51"/>
  <c r="E52"/>
  <c r="U52" s="1"/>
  <c r="E54"/>
  <c r="E55"/>
  <c r="U55" s="1"/>
  <c r="E56"/>
  <c r="E57"/>
  <c r="U57" s="1"/>
  <c r="E58"/>
  <c r="E59"/>
  <c r="U59" s="1"/>
  <c r="E60"/>
  <c r="E61"/>
  <c r="U61" s="1"/>
  <c r="E3"/>
  <c r="E4"/>
  <c r="U4" s="1"/>
  <c r="V4" s="1"/>
  <c r="E5"/>
  <c r="E9"/>
  <c r="U9" s="1"/>
  <c r="V9" s="1"/>
  <c r="E7"/>
  <c r="E11"/>
  <c r="U11" s="1"/>
  <c r="V11" s="1"/>
  <c r="E2"/>
  <c r="E10"/>
  <c r="U10" s="1"/>
  <c r="V10" s="1"/>
  <c r="E8"/>
  <c r="E6"/>
  <c r="U6" s="1"/>
  <c r="V6" s="1"/>
  <c r="E13"/>
  <c r="E15"/>
  <c r="U15" s="1"/>
  <c r="V15" s="1"/>
  <c r="E12"/>
  <c r="E20"/>
  <c r="U20" s="1"/>
  <c r="V20" s="1"/>
  <c r="E19"/>
  <c r="E18"/>
  <c r="U18" s="1"/>
  <c r="V18" s="1"/>
  <c r="H238" i="24"/>
  <c r="C61" i="29"/>
  <c r="C60"/>
  <c r="C59"/>
  <c r="C58"/>
  <c r="C57"/>
  <c r="C56"/>
  <c r="C55"/>
  <c r="C54"/>
  <c r="C52"/>
  <c r="C51"/>
  <c r="C50"/>
  <c r="C53"/>
  <c r="C84"/>
  <c r="C63"/>
  <c r="C62"/>
  <c r="C37"/>
  <c r="C36"/>
  <c r="C35"/>
  <c r="C34"/>
  <c r="C33"/>
  <c r="C83"/>
  <c r="C49"/>
  <c r="C82"/>
  <c r="C81"/>
  <c r="C48"/>
  <c r="C80"/>
  <c r="C79"/>
  <c r="C47"/>
  <c r="C78"/>
  <c r="C77"/>
  <c r="C46"/>
  <c r="C76"/>
  <c r="C45"/>
  <c r="C75"/>
  <c r="C44"/>
  <c r="C74"/>
  <c r="C43"/>
  <c r="C73"/>
  <c r="C22"/>
  <c r="C27"/>
  <c r="C72"/>
  <c r="C32"/>
  <c r="C71"/>
  <c r="C70"/>
  <c r="C42"/>
  <c r="C69"/>
  <c r="C29"/>
  <c r="C68"/>
  <c r="C67"/>
  <c r="C66"/>
  <c r="C65"/>
  <c r="C28"/>
  <c r="C41"/>
  <c r="C64"/>
  <c r="C26"/>
  <c r="C31"/>
  <c r="C14"/>
  <c r="C21"/>
  <c r="C16"/>
  <c r="C30"/>
  <c r="C17"/>
  <c r="C18"/>
  <c r="C19"/>
  <c r="C20"/>
  <c r="C12"/>
  <c r="C15"/>
  <c r="C13"/>
  <c r="C6"/>
  <c r="C2"/>
  <c r="C3"/>
  <c r="D222" i="1"/>
  <c r="F222"/>
  <c r="H222"/>
  <c r="J222"/>
  <c r="L222"/>
  <c r="N222"/>
  <c r="P222"/>
  <c r="V222"/>
  <c r="X222"/>
  <c r="Z222"/>
  <c r="AB222"/>
  <c r="AH222"/>
  <c r="AJ222"/>
  <c r="AK222"/>
  <c r="D180"/>
  <c r="F180"/>
  <c r="H180"/>
  <c r="J180"/>
  <c r="L180"/>
  <c r="N180"/>
  <c r="P180"/>
  <c r="V180"/>
  <c r="X180"/>
  <c r="Z180"/>
  <c r="AB180"/>
  <c r="AH180"/>
  <c r="AJ180"/>
  <c r="Z34"/>
  <c r="Z24"/>
  <c r="Z76"/>
  <c r="Z6"/>
  <c r="Z65"/>
  <c r="Z14"/>
  <c r="Z41"/>
  <c r="Z23"/>
  <c r="Z43"/>
  <c r="Z50"/>
  <c r="Z51"/>
  <c r="Z38"/>
  <c r="Z12"/>
  <c r="Z29"/>
  <c r="Z49"/>
  <c r="Z11"/>
  <c r="Z116"/>
  <c r="Z4"/>
  <c r="Z22"/>
  <c r="Z46"/>
  <c r="Z36"/>
  <c r="Z60"/>
  <c r="Z44"/>
  <c r="Z30"/>
  <c r="Z111"/>
  <c r="Z7"/>
  <c r="Z62"/>
  <c r="Z48"/>
  <c r="Z52"/>
  <c r="Z53"/>
  <c r="Z89"/>
  <c r="Z93"/>
  <c r="Z97"/>
  <c r="Z13"/>
  <c r="Z39"/>
  <c r="Z57"/>
  <c r="Z64"/>
  <c r="Z5"/>
  <c r="Z59"/>
  <c r="Z55"/>
  <c r="Z66"/>
  <c r="Z47"/>
  <c r="Z98"/>
  <c r="Z16"/>
  <c r="Z166"/>
  <c r="Z19"/>
  <c r="Z54"/>
  <c r="Z33"/>
  <c r="Z58"/>
  <c r="Z3"/>
  <c r="Z2"/>
  <c r="Z9"/>
  <c r="Z15"/>
  <c r="Z25"/>
  <c r="Z27"/>
  <c r="Z32"/>
  <c r="Z35"/>
  <c r="Z40"/>
  <c r="Z42"/>
  <c r="Z45"/>
  <c r="Z56"/>
  <c r="Z63"/>
  <c r="Z10"/>
  <c r="Z78"/>
  <c r="Z8"/>
  <c r="Z26"/>
  <c r="Z17"/>
  <c r="Z21"/>
  <c r="Z77"/>
  <c r="Z67"/>
  <c r="Z28"/>
  <c r="Z18"/>
  <c r="Z20"/>
  <c r="Z70"/>
  <c r="Z71"/>
  <c r="Z72"/>
  <c r="Z73"/>
  <c r="Z75"/>
  <c r="Z91"/>
  <c r="Z37"/>
  <c r="Z74"/>
  <c r="Z94"/>
  <c r="Z61"/>
  <c r="Z85"/>
  <c r="Z87"/>
  <c r="Z82"/>
  <c r="Z81"/>
  <c r="Z80"/>
  <c r="Z101"/>
  <c r="Z69"/>
  <c r="Z90"/>
  <c r="Z84"/>
  <c r="Z83"/>
  <c r="Z86"/>
  <c r="Z79"/>
  <c r="Z110"/>
  <c r="Z104"/>
  <c r="Z102"/>
  <c r="Z112"/>
  <c r="Z95"/>
  <c r="Z103"/>
  <c r="Z92"/>
  <c r="Z114"/>
  <c r="Z115"/>
  <c r="Z106"/>
  <c r="Z107"/>
  <c r="Z96"/>
  <c r="Z99"/>
  <c r="Z118"/>
  <c r="Z100"/>
  <c r="Z119"/>
  <c r="Z88"/>
  <c r="Z68"/>
  <c r="Z126"/>
  <c r="Z140"/>
  <c r="Z145"/>
  <c r="Z146"/>
  <c r="Z148"/>
  <c r="Z149"/>
  <c r="Z150"/>
  <c r="Z151"/>
  <c r="Z232"/>
  <c r="Z156"/>
  <c r="Z113"/>
  <c r="Z108"/>
  <c r="Z163"/>
  <c r="Z164"/>
  <c r="Z117"/>
  <c r="Z165"/>
  <c r="Z167"/>
  <c r="Z169"/>
  <c r="Z174"/>
  <c r="Z125"/>
  <c r="Z127"/>
  <c r="Z129"/>
  <c r="Z134"/>
  <c r="Z141"/>
  <c r="Z181"/>
  <c r="Z182"/>
  <c r="Z183"/>
  <c r="Z184"/>
  <c r="Z185"/>
  <c r="Z153"/>
  <c r="Z186"/>
  <c r="Z191"/>
  <c r="Z192"/>
  <c r="Z193"/>
  <c r="Z147"/>
  <c r="Z194"/>
  <c r="Z196"/>
  <c r="Z197"/>
  <c r="Z198"/>
  <c r="Z199"/>
  <c r="Z200"/>
  <c r="Z201"/>
  <c r="Z202"/>
  <c r="Z203"/>
  <c r="Z204"/>
  <c r="Z205"/>
  <c r="Z206"/>
  <c r="Z207"/>
  <c r="Z210"/>
  <c r="Z212"/>
  <c r="Z213"/>
  <c r="Z214"/>
  <c r="Z215"/>
  <c r="Z220"/>
  <c r="Z221"/>
  <c r="Z226"/>
  <c r="Z227"/>
  <c r="Z228"/>
  <c r="Z229"/>
  <c r="Z230"/>
  <c r="Z231"/>
  <c r="Z233"/>
  <c r="Z168"/>
  <c r="Z234"/>
  <c r="Z235"/>
  <c r="Z236"/>
  <c r="Z237"/>
  <c r="Z238"/>
  <c r="Z239"/>
  <c r="Z240"/>
  <c r="Z241"/>
  <c r="Z242"/>
  <c r="Z109"/>
  <c r="Z172"/>
  <c r="Z243"/>
  <c r="Z244"/>
  <c r="Z245"/>
  <c r="Z170"/>
  <c r="Z171"/>
  <c r="Z246"/>
  <c r="Z247"/>
  <c r="Z248"/>
  <c r="Z249"/>
  <c r="Z173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23"/>
  <c r="Z278"/>
  <c r="Z279"/>
  <c r="Z158"/>
  <c r="Z159"/>
  <c r="Z280"/>
  <c r="Z195"/>
  <c r="Z281"/>
  <c r="Z282"/>
  <c r="Z283"/>
  <c r="Z284"/>
  <c r="Z105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131"/>
  <c r="Z175"/>
  <c r="Z133"/>
  <c r="Z302"/>
  <c r="Z176"/>
  <c r="Z177"/>
  <c r="Z178"/>
  <c r="Z162"/>
  <c r="Z303"/>
  <c r="Z304"/>
  <c r="Z305"/>
  <c r="Z306"/>
  <c r="Z132"/>
  <c r="Z179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12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142"/>
  <c r="Z379"/>
  <c r="Z380"/>
  <c r="Z187"/>
  <c r="Z188"/>
  <c r="Z381"/>
  <c r="Z382"/>
  <c r="Z383"/>
  <c r="Z384"/>
  <c r="Z216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31"/>
  <c r="AB4"/>
  <c r="J5" i="24"/>
  <c r="J2"/>
  <c r="J4"/>
  <c r="J3"/>
  <c r="J7"/>
  <c r="J8"/>
  <c r="J6"/>
  <c r="J10"/>
  <c r="J9"/>
  <c r="J13"/>
  <c r="J11"/>
  <c r="J12"/>
  <c r="J21"/>
  <c r="J100"/>
  <c r="J15"/>
  <c r="J26"/>
  <c r="J79"/>
  <c r="J80"/>
  <c r="J20"/>
  <c r="J16"/>
  <c r="J19"/>
  <c r="J23"/>
  <c r="J28"/>
  <c r="J29"/>
  <c r="J32"/>
  <c r="J33"/>
  <c r="J25"/>
  <c r="J22"/>
  <c r="J30"/>
  <c r="J37"/>
  <c r="J45"/>
  <c r="J59"/>
  <c r="J31"/>
  <c r="J38"/>
  <c r="J39"/>
  <c r="J36"/>
  <c r="J24"/>
  <c r="J42"/>
  <c r="J50"/>
  <c r="J35"/>
  <c r="J48"/>
  <c r="J40"/>
  <c r="J44"/>
  <c r="J47"/>
  <c r="J43"/>
  <c r="J57"/>
  <c r="J51"/>
  <c r="J52"/>
  <c r="J41"/>
  <c r="J55"/>
  <c r="J56"/>
  <c r="J53"/>
  <c r="J54"/>
  <c r="J58"/>
  <c r="J60"/>
  <c r="J81"/>
  <c r="J63"/>
  <c r="J101"/>
  <c r="J82"/>
  <c r="J64"/>
  <c r="J65"/>
  <c r="J66"/>
  <c r="J27"/>
  <c r="J46"/>
  <c r="J61"/>
  <c r="J18"/>
  <c r="J17"/>
  <c r="J67"/>
  <c r="J14"/>
  <c r="J68"/>
  <c r="J62"/>
  <c r="J49"/>
  <c r="J69"/>
  <c r="J34"/>
  <c r="J83"/>
  <c r="J84"/>
  <c r="J85"/>
  <c r="J71"/>
  <c r="J72"/>
  <c r="J86"/>
  <c r="J87"/>
  <c r="J88"/>
  <c r="J89"/>
  <c r="J77"/>
  <c r="J75"/>
  <c r="J78"/>
  <c r="J73"/>
  <c r="J90"/>
  <c r="J91"/>
  <c r="J70"/>
  <c r="J92"/>
  <c r="J93"/>
  <c r="J102"/>
  <c r="J103"/>
  <c r="J104"/>
  <c r="J76"/>
  <c r="J105"/>
  <c r="J106"/>
  <c r="J107"/>
  <c r="J108"/>
  <c r="J109"/>
  <c r="J110"/>
  <c r="J111"/>
  <c r="J98"/>
  <c r="J112"/>
  <c r="J113"/>
  <c r="J114"/>
  <c r="J115"/>
  <c r="J116"/>
  <c r="J117"/>
  <c r="J118"/>
  <c r="J119"/>
  <c r="J120"/>
  <c r="J121"/>
  <c r="J122"/>
  <c r="J123"/>
  <c r="J124"/>
  <c r="J97"/>
  <c r="J125"/>
  <c r="J126"/>
  <c r="J127"/>
  <c r="J94"/>
  <c r="J128"/>
  <c r="J129"/>
  <c r="J130"/>
  <c r="J131"/>
  <c r="J132"/>
  <c r="J133"/>
  <c r="J134"/>
  <c r="J135"/>
  <c r="J136"/>
  <c r="J137"/>
  <c r="J138"/>
  <c r="J139"/>
  <c r="J140"/>
  <c r="J96"/>
  <c r="J141"/>
  <c r="J142"/>
  <c r="J143"/>
  <c r="J144"/>
  <c r="J145"/>
  <c r="J95"/>
  <c r="J186"/>
  <c r="J187"/>
  <c r="J188"/>
  <c r="J189"/>
  <c r="J190"/>
  <c r="J191"/>
  <c r="J192"/>
  <c r="J193"/>
  <c r="J194"/>
  <c r="J195"/>
  <c r="J196"/>
  <c r="J197"/>
  <c r="J198"/>
  <c r="J99"/>
  <c r="J199"/>
  <c r="J200"/>
  <c r="J201"/>
  <c r="J202"/>
  <c r="J203"/>
  <c r="J204"/>
  <c r="J146"/>
  <c r="J161"/>
  <c r="J205"/>
  <c r="J157"/>
  <c r="J206"/>
  <c r="J207"/>
  <c r="J208"/>
  <c r="J209"/>
  <c r="J210"/>
  <c r="J211"/>
  <c r="J212"/>
  <c r="J213"/>
  <c r="J214"/>
  <c r="J215"/>
  <c r="J216"/>
  <c r="J162"/>
  <c r="J217"/>
  <c r="J218"/>
  <c r="J219"/>
  <c r="J150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168"/>
  <c r="J169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163"/>
  <c r="J158"/>
  <c r="J164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151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176"/>
  <c r="J399"/>
  <c r="J400"/>
  <c r="J401"/>
  <c r="J402"/>
  <c r="J403"/>
  <c r="J74"/>
  <c r="A3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S347"/>
  <c r="J65" i="4"/>
  <c r="J95"/>
  <c r="A340"/>
  <c r="A341" s="1"/>
  <c r="H89" i="24"/>
  <c r="H59"/>
  <c r="H49"/>
  <c r="H53"/>
  <c r="H56"/>
  <c r="H60"/>
  <c r="H62"/>
  <c r="H109"/>
  <c r="H48"/>
  <c r="H41"/>
  <c r="H43"/>
  <c r="H15"/>
  <c r="H55"/>
  <c r="H50"/>
  <c r="H33"/>
  <c r="H35"/>
  <c r="H23"/>
  <c r="H25"/>
  <c r="H79"/>
  <c r="H57"/>
  <c r="H72"/>
  <c r="H44"/>
  <c r="H7"/>
  <c r="H74"/>
  <c r="H21"/>
  <c r="H176"/>
  <c r="Y18" i="25"/>
  <c r="Y6"/>
  <c r="Y79"/>
  <c r="Y8"/>
  <c r="Y12"/>
  <c r="Y3"/>
  <c r="Y13"/>
  <c r="Y10"/>
  <c r="Y80"/>
  <c r="Y81"/>
  <c r="Y82"/>
  <c r="Y11"/>
  <c r="Y46"/>
  <c r="Y26"/>
  <c r="Y9"/>
  <c r="Y83"/>
  <c r="Y37"/>
  <c r="Y57"/>
  <c r="Y84"/>
  <c r="Y48"/>
  <c r="Y85"/>
  <c r="Y86"/>
  <c r="Y62"/>
  <c r="Y87"/>
  <c r="Y40"/>
  <c r="Y51"/>
  <c r="Y28"/>
  <c r="Y88"/>
  <c r="Y23"/>
  <c r="Y89"/>
  <c r="Y90"/>
  <c r="Y42"/>
  <c r="Y22"/>
  <c r="Y91"/>
  <c r="Y45"/>
  <c r="Y92"/>
  <c r="Y7"/>
  <c r="Y17"/>
  <c r="Y33"/>
  <c r="Y64"/>
  <c r="Y34"/>
  <c r="Y78"/>
  <c r="Y60"/>
  <c r="Y93"/>
  <c r="Y21"/>
  <c r="Y94"/>
  <c r="Y38"/>
  <c r="Y36"/>
  <c r="Y47"/>
  <c r="Y67"/>
  <c r="Y44"/>
  <c r="Y95"/>
  <c r="Y58"/>
  <c r="Y96"/>
  <c r="Y5"/>
  <c r="Y75"/>
  <c r="Y31"/>
  <c r="Y97"/>
  <c r="Y98"/>
  <c r="Y99"/>
  <c r="Y35"/>
  <c r="Y100"/>
  <c r="Y101"/>
  <c r="Y102"/>
  <c r="Y50"/>
  <c r="Y103"/>
  <c r="Y104"/>
  <c r="Y105"/>
  <c r="Y71"/>
  <c r="Y106"/>
  <c r="Y61"/>
  <c r="Y69"/>
  <c r="Y53"/>
  <c r="Y107"/>
  <c r="Y63"/>
  <c r="Y108"/>
  <c r="Y109"/>
  <c r="Y110"/>
  <c r="Y76"/>
  <c r="Y111"/>
  <c r="Y73"/>
  <c r="Y112"/>
  <c r="Y4"/>
  <c r="Y15"/>
  <c r="Y16"/>
  <c r="Y20"/>
  <c r="Y14"/>
  <c r="Y29"/>
  <c r="Y49"/>
  <c r="Y24"/>
  <c r="Y43"/>
  <c r="Y32"/>
  <c r="Y19"/>
  <c r="Y41"/>
  <c r="Y25"/>
  <c r="Y27"/>
  <c r="Y30"/>
  <c r="Y39"/>
  <c r="Y54"/>
  <c r="Y56"/>
  <c r="Y113"/>
  <c r="Y52"/>
  <c r="Y55"/>
  <c r="Y114"/>
  <c r="Y59"/>
  <c r="Y115"/>
  <c r="Y116"/>
  <c r="Y117"/>
  <c r="Y65"/>
  <c r="Y118"/>
  <c r="Y119"/>
  <c r="Y120"/>
  <c r="Y70"/>
  <c r="Y121"/>
  <c r="Y122"/>
  <c r="Y68"/>
  <c r="Y123"/>
  <c r="Y124"/>
  <c r="Y66"/>
  <c r="Y125"/>
  <c r="Y126"/>
  <c r="Y127"/>
  <c r="Y128"/>
  <c r="Y72"/>
  <c r="Y74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77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2"/>
  <c r="D227" i="1"/>
  <c r="F227"/>
  <c r="H227"/>
  <c r="J227"/>
  <c r="L227"/>
  <c r="N227"/>
  <c r="P227"/>
  <c r="V227"/>
  <c r="X227"/>
  <c r="AB227"/>
  <c r="AH227"/>
  <c r="AJ227"/>
  <c r="AK227"/>
  <c r="D228"/>
  <c r="F228"/>
  <c r="H228"/>
  <c r="J228"/>
  <c r="L228"/>
  <c r="N228"/>
  <c r="P228"/>
  <c r="V228"/>
  <c r="X228"/>
  <c r="AB228"/>
  <c r="AH228"/>
  <c r="AJ228"/>
  <c r="AK228"/>
  <c r="X3"/>
  <c r="X67"/>
  <c r="X18"/>
  <c r="X22"/>
  <c r="X29"/>
  <c r="X82"/>
  <c r="X84"/>
  <c r="X26"/>
  <c r="X17"/>
  <c r="X21"/>
  <c r="X69"/>
  <c r="X70"/>
  <c r="X71"/>
  <c r="X72"/>
  <c r="X81"/>
  <c r="X15"/>
  <c r="X25"/>
  <c r="X55"/>
  <c r="X9"/>
  <c r="X43"/>
  <c r="X101"/>
  <c r="X47"/>
  <c r="X73"/>
  <c r="X75"/>
  <c r="X104"/>
  <c r="X33"/>
  <c r="X24"/>
  <c r="X12"/>
  <c r="X38"/>
  <c r="X5"/>
  <c r="X2"/>
  <c r="X87"/>
  <c r="X68"/>
  <c r="X27"/>
  <c r="X91"/>
  <c r="X80"/>
  <c r="X6"/>
  <c r="X19"/>
  <c r="X10"/>
  <c r="X16"/>
  <c r="X13"/>
  <c r="X8"/>
  <c r="X50"/>
  <c r="X51"/>
  <c r="X60"/>
  <c r="X44"/>
  <c r="X30"/>
  <c r="X11"/>
  <c r="X14"/>
  <c r="X31"/>
  <c r="X102"/>
  <c r="X106"/>
  <c r="X107"/>
  <c r="X94"/>
  <c r="X148"/>
  <c r="X65"/>
  <c r="X110"/>
  <c r="X114"/>
  <c r="X149"/>
  <c r="X42"/>
  <c r="X45"/>
  <c r="X48"/>
  <c r="X52"/>
  <c r="X23"/>
  <c r="X32"/>
  <c r="X88"/>
  <c r="X57"/>
  <c r="X77"/>
  <c r="X74"/>
  <c r="X35"/>
  <c r="X54"/>
  <c r="X46"/>
  <c r="X61"/>
  <c r="X56"/>
  <c r="X53"/>
  <c r="X62"/>
  <c r="X98"/>
  <c r="X153"/>
  <c r="X186"/>
  <c r="X63"/>
  <c r="X140"/>
  <c r="X66"/>
  <c r="X40"/>
  <c r="X36"/>
  <c r="X90"/>
  <c r="X96"/>
  <c r="X113"/>
  <c r="X108"/>
  <c r="X112"/>
  <c r="X201"/>
  <c r="X202"/>
  <c r="X39"/>
  <c r="X59"/>
  <c r="X212"/>
  <c r="X115"/>
  <c r="X118"/>
  <c r="X221"/>
  <c r="X85"/>
  <c r="X78"/>
  <c r="X7"/>
  <c r="X28"/>
  <c r="X41"/>
  <c r="X20"/>
  <c r="X34"/>
  <c r="X49"/>
  <c r="X58"/>
  <c r="X79"/>
  <c r="X37"/>
  <c r="X64"/>
  <c r="X100"/>
  <c r="X119"/>
  <c r="X83"/>
  <c r="X89"/>
  <c r="X76"/>
  <c r="X125"/>
  <c r="X95"/>
  <c r="X93"/>
  <c r="X126"/>
  <c r="X103"/>
  <c r="X127"/>
  <c r="X92"/>
  <c r="X129"/>
  <c r="X134"/>
  <c r="X111"/>
  <c r="X141"/>
  <c r="X145"/>
  <c r="X146"/>
  <c r="X150"/>
  <c r="X151"/>
  <c r="X232"/>
  <c r="X181"/>
  <c r="X156"/>
  <c r="X182"/>
  <c r="X183"/>
  <c r="X86"/>
  <c r="X99"/>
  <c r="X184"/>
  <c r="X185"/>
  <c r="X191"/>
  <c r="X192"/>
  <c r="X163"/>
  <c r="X193"/>
  <c r="X147"/>
  <c r="X194"/>
  <c r="X164"/>
  <c r="X196"/>
  <c r="X197"/>
  <c r="X198"/>
  <c r="X97"/>
  <c r="X199"/>
  <c r="X117"/>
  <c r="X165"/>
  <c r="X200"/>
  <c r="X203"/>
  <c r="X204"/>
  <c r="X205"/>
  <c r="X206"/>
  <c r="X167"/>
  <c r="X116"/>
  <c r="X207"/>
  <c r="X210"/>
  <c r="X213"/>
  <c r="X214"/>
  <c r="X215"/>
  <c r="X169"/>
  <c r="X220"/>
  <c r="X226"/>
  <c r="X229"/>
  <c r="X230"/>
  <c r="X231"/>
  <c r="X174"/>
  <c r="X233"/>
  <c r="X223"/>
  <c r="X278"/>
  <c r="X279"/>
  <c r="X168"/>
  <c r="X158"/>
  <c r="X159"/>
  <c r="X234"/>
  <c r="X235"/>
  <c r="X280"/>
  <c r="X236"/>
  <c r="X237"/>
  <c r="X238"/>
  <c r="X239"/>
  <c r="X240"/>
  <c r="X241"/>
  <c r="X242"/>
  <c r="X166"/>
  <c r="X109"/>
  <c r="X172"/>
  <c r="X243"/>
  <c r="X244"/>
  <c r="X245"/>
  <c r="X170"/>
  <c r="X171"/>
  <c r="X246"/>
  <c r="X247"/>
  <c r="X248"/>
  <c r="X249"/>
  <c r="X173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195"/>
  <c r="X281"/>
  <c r="X282"/>
  <c r="X283"/>
  <c r="X284"/>
  <c r="X105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131"/>
  <c r="X175"/>
  <c r="X133"/>
  <c r="X302"/>
  <c r="X176"/>
  <c r="X177"/>
  <c r="X178"/>
  <c r="X162"/>
  <c r="X303"/>
  <c r="X304"/>
  <c r="X305"/>
  <c r="X306"/>
  <c r="X132"/>
  <c r="X179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12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142"/>
  <c r="X379"/>
  <c r="X380"/>
  <c r="X187"/>
  <c r="X188"/>
  <c r="X381"/>
  <c r="X382"/>
  <c r="X383"/>
  <c r="X384"/>
  <c r="X216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"/>
  <c r="D148"/>
  <c r="F148"/>
  <c r="H148"/>
  <c r="J148"/>
  <c r="L148"/>
  <c r="N148"/>
  <c r="P148"/>
  <c r="V148"/>
  <c r="AB148"/>
  <c r="AH148"/>
  <c r="AJ148"/>
  <c r="V3"/>
  <c r="V4"/>
  <c r="V2"/>
  <c r="V22"/>
  <c r="V6"/>
  <c r="V19"/>
  <c r="V78"/>
  <c r="V29"/>
  <c r="V23"/>
  <c r="V10"/>
  <c r="V7"/>
  <c r="V25"/>
  <c r="V9"/>
  <c r="V15"/>
  <c r="V30"/>
  <c r="V8"/>
  <c r="V33"/>
  <c r="V67"/>
  <c r="V16"/>
  <c r="V27"/>
  <c r="V35"/>
  <c r="V32"/>
  <c r="V24"/>
  <c r="V13"/>
  <c r="V40"/>
  <c r="V14"/>
  <c r="V20"/>
  <c r="V12"/>
  <c r="V11"/>
  <c r="V28"/>
  <c r="V42"/>
  <c r="V49"/>
  <c r="V47"/>
  <c r="V31"/>
  <c r="V17"/>
  <c r="V54"/>
  <c r="V45"/>
  <c r="V48"/>
  <c r="V26"/>
  <c r="V38"/>
  <c r="V21"/>
  <c r="V41"/>
  <c r="V63"/>
  <c r="V18"/>
  <c r="V43"/>
  <c r="V57"/>
  <c r="V58"/>
  <c r="V56"/>
  <c r="V79"/>
  <c r="V52"/>
  <c r="V87"/>
  <c r="V70"/>
  <c r="V73"/>
  <c r="V71"/>
  <c r="V34"/>
  <c r="V72"/>
  <c r="V36"/>
  <c r="V46"/>
  <c r="V59"/>
  <c r="V75"/>
  <c r="V39"/>
  <c r="V51"/>
  <c r="V81"/>
  <c r="V82"/>
  <c r="V91"/>
  <c r="V80"/>
  <c r="V90"/>
  <c r="V50"/>
  <c r="V77"/>
  <c r="V100"/>
  <c r="V60"/>
  <c r="V53"/>
  <c r="V119"/>
  <c r="V37"/>
  <c r="V62"/>
  <c r="V74"/>
  <c r="V83"/>
  <c r="V89"/>
  <c r="V55"/>
  <c r="V64"/>
  <c r="V125"/>
  <c r="V95"/>
  <c r="V101"/>
  <c r="V84"/>
  <c r="V93"/>
  <c r="V126"/>
  <c r="V103"/>
  <c r="V127"/>
  <c r="V92"/>
  <c r="V85"/>
  <c r="V76"/>
  <c r="V69"/>
  <c r="V129"/>
  <c r="V88"/>
  <c r="V61"/>
  <c r="V94"/>
  <c r="V115"/>
  <c r="V145"/>
  <c r="V146"/>
  <c r="V104"/>
  <c r="V150"/>
  <c r="V151"/>
  <c r="V232"/>
  <c r="V140"/>
  <c r="V44"/>
  <c r="V112"/>
  <c r="V66"/>
  <c r="V181"/>
  <c r="V96"/>
  <c r="V182"/>
  <c r="V183"/>
  <c r="V86"/>
  <c r="V99"/>
  <c r="V184"/>
  <c r="V185"/>
  <c r="V110"/>
  <c r="V192"/>
  <c r="V98"/>
  <c r="V163"/>
  <c r="V106"/>
  <c r="V107"/>
  <c r="V102"/>
  <c r="V193"/>
  <c r="V194"/>
  <c r="V197"/>
  <c r="V198"/>
  <c r="V97"/>
  <c r="V117"/>
  <c r="V165"/>
  <c r="V203"/>
  <c r="V204"/>
  <c r="V205"/>
  <c r="V206"/>
  <c r="V114"/>
  <c r="V167"/>
  <c r="V116"/>
  <c r="V207"/>
  <c r="V149"/>
  <c r="V113"/>
  <c r="V213"/>
  <c r="V214"/>
  <c r="V215"/>
  <c r="V169"/>
  <c r="V164"/>
  <c r="V118"/>
  <c r="V229"/>
  <c r="V230"/>
  <c r="V231"/>
  <c r="V174"/>
  <c r="V233"/>
  <c r="V223"/>
  <c r="V278"/>
  <c r="V147"/>
  <c r="V279"/>
  <c r="V168"/>
  <c r="V158"/>
  <c r="V159"/>
  <c r="V234"/>
  <c r="V235"/>
  <c r="V280"/>
  <c r="V236"/>
  <c r="V237"/>
  <c r="V238"/>
  <c r="V239"/>
  <c r="V240"/>
  <c r="V156"/>
  <c r="V241"/>
  <c r="V242"/>
  <c r="V166"/>
  <c r="V109"/>
  <c r="V172"/>
  <c r="V243"/>
  <c r="V244"/>
  <c r="V245"/>
  <c r="V170"/>
  <c r="V171"/>
  <c r="V246"/>
  <c r="V247"/>
  <c r="V248"/>
  <c r="V249"/>
  <c r="V173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68"/>
  <c r="V195"/>
  <c r="V281"/>
  <c r="V282"/>
  <c r="V283"/>
  <c r="V284"/>
  <c r="V105"/>
  <c r="V285"/>
  <c r="V201"/>
  <c r="V202"/>
  <c r="V286"/>
  <c r="V287"/>
  <c r="V288"/>
  <c r="V153"/>
  <c r="V289"/>
  <c r="V134"/>
  <c r="V290"/>
  <c r="V291"/>
  <c r="V292"/>
  <c r="V293"/>
  <c r="V294"/>
  <c r="V295"/>
  <c r="V196"/>
  <c r="V296"/>
  <c r="V297"/>
  <c r="V298"/>
  <c r="V299"/>
  <c r="V300"/>
  <c r="V301"/>
  <c r="V131"/>
  <c r="V175"/>
  <c r="V133"/>
  <c r="V302"/>
  <c r="V176"/>
  <c r="V177"/>
  <c r="V178"/>
  <c r="V162"/>
  <c r="V303"/>
  <c r="V304"/>
  <c r="V305"/>
  <c r="V306"/>
  <c r="V132"/>
  <c r="V226"/>
  <c r="V179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210"/>
  <c r="V326"/>
  <c r="V327"/>
  <c r="V328"/>
  <c r="V329"/>
  <c r="V19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12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142"/>
  <c r="V379"/>
  <c r="V380"/>
  <c r="V187"/>
  <c r="V188"/>
  <c r="V381"/>
  <c r="V382"/>
  <c r="V383"/>
  <c r="V186"/>
  <c r="V384"/>
  <c r="V216"/>
  <c r="V385"/>
  <c r="V386"/>
  <c r="V387"/>
  <c r="V388"/>
  <c r="V390"/>
  <c r="V212"/>
  <c r="V392"/>
  <c r="V393"/>
  <c r="V394"/>
  <c r="V395"/>
  <c r="V397"/>
  <c r="V399"/>
  <c r="V400"/>
  <c r="V401"/>
  <c r="V402"/>
  <c r="V403"/>
  <c r="V405"/>
  <c r="V406"/>
  <c r="V407"/>
  <c r="V408"/>
  <c r="V409"/>
  <c r="V411"/>
  <c r="V413"/>
  <c r="V414"/>
  <c r="V415"/>
  <c r="V417"/>
  <c r="V221"/>
  <c r="V418"/>
  <c r="V420"/>
  <c r="V421"/>
  <c r="V422"/>
  <c r="V65"/>
  <c r="V220"/>
  <c r="V141"/>
  <c r="V200"/>
  <c r="V5"/>
  <c r="V73" i="25"/>
  <c r="V111"/>
  <c r="V109"/>
  <c r="V63"/>
  <c r="V53"/>
  <c r="V61"/>
  <c r="V71"/>
  <c r="V104"/>
  <c r="T50"/>
  <c r="R50"/>
  <c r="P50"/>
  <c r="V50"/>
  <c r="V101"/>
  <c r="V35"/>
  <c r="V98"/>
  <c r="V31"/>
  <c r="V75"/>
  <c r="V58"/>
  <c r="V95"/>
  <c r="V47"/>
  <c r="V38"/>
  <c r="V94"/>
  <c r="X94" s="1"/>
  <c r="V93"/>
  <c r="V34"/>
  <c r="V33"/>
  <c r="V7"/>
  <c r="V45"/>
  <c r="V91"/>
  <c r="V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W335"/>
  <c r="W337"/>
  <c r="W111"/>
  <c r="W108"/>
  <c r="W83"/>
  <c r="W105"/>
  <c r="W112"/>
  <c r="W5"/>
  <c r="W3"/>
  <c r="W4"/>
  <c r="W7"/>
  <c r="W8"/>
  <c r="W9"/>
  <c r="W11"/>
  <c r="W13"/>
  <c r="W12"/>
  <c r="W17"/>
  <c r="W6"/>
  <c r="W16"/>
  <c r="W21"/>
  <c r="W19"/>
  <c r="W22"/>
  <c r="W20"/>
  <c r="W23"/>
  <c r="W18"/>
  <c r="W14"/>
  <c r="W15"/>
  <c r="W24"/>
  <c r="W26"/>
  <c r="W29"/>
  <c r="W32"/>
  <c r="W41"/>
  <c r="W28"/>
  <c r="W31"/>
  <c r="W33"/>
  <c r="W38"/>
  <c r="W43"/>
  <c r="W25"/>
  <c r="W10"/>
  <c r="W30"/>
  <c r="W35"/>
  <c r="W49"/>
  <c r="W44"/>
  <c r="W42"/>
  <c r="W48"/>
  <c r="W39"/>
  <c r="W54"/>
  <c r="W53"/>
  <c r="W63"/>
  <c r="W61"/>
  <c r="W47"/>
  <c r="W52"/>
  <c r="W51"/>
  <c r="W56"/>
  <c r="W64"/>
  <c r="W57"/>
  <c r="W55"/>
  <c r="W120"/>
  <c r="W59"/>
  <c r="W65"/>
  <c r="W66"/>
  <c r="W45"/>
  <c r="W72"/>
  <c r="W68"/>
  <c r="W69"/>
  <c r="W70"/>
  <c r="W130"/>
  <c r="W74"/>
  <c r="W76"/>
  <c r="W58"/>
  <c r="W114"/>
  <c r="W115"/>
  <c r="W34"/>
  <c r="W92"/>
  <c r="W91"/>
  <c r="W98"/>
  <c r="W62"/>
  <c r="W127"/>
  <c r="W73"/>
  <c r="W79"/>
  <c r="W109"/>
  <c r="W86"/>
  <c r="W60"/>
  <c r="W147"/>
  <c r="W27"/>
  <c r="W46"/>
  <c r="W71"/>
  <c r="W84"/>
  <c r="W40"/>
  <c r="W124"/>
  <c r="W36"/>
  <c r="W164"/>
  <c r="W159"/>
  <c r="W133"/>
  <c r="W37"/>
  <c r="W160"/>
  <c r="W87"/>
  <c r="W95"/>
  <c r="W93"/>
  <c r="W90"/>
  <c r="W103"/>
  <c r="W137"/>
  <c r="W106"/>
  <c r="W75"/>
  <c r="W97"/>
  <c r="W110"/>
  <c r="W123"/>
  <c r="W193"/>
  <c r="W67"/>
  <c r="W80"/>
  <c r="W135"/>
  <c r="W113"/>
  <c r="W141"/>
  <c r="W82"/>
  <c r="W119"/>
  <c r="W131"/>
  <c r="W157"/>
  <c r="W85"/>
  <c r="W116"/>
  <c r="W163"/>
  <c r="W152"/>
  <c r="W125"/>
  <c r="W168"/>
  <c r="W88"/>
  <c r="W100"/>
  <c r="W178"/>
  <c r="W181"/>
  <c r="W185"/>
  <c r="W104"/>
  <c r="W78"/>
  <c r="W196"/>
  <c r="W117"/>
  <c r="W50"/>
  <c r="W132"/>
  <c r="W138"/>
  <c r="W139"/>
  <c r="W101"/>
  <c r="W149"/>
  <c r="W153"/>
  <c r="W166"/>
  <c r="W173"/>
  <c r="W176"/>
  <c r="W177"/>
  <c r="W180"/>
  <c r="W186"/>
  <c r="W187"/>
  <c r="W190"/>
  <c r="W191"/>
  <c r="W192"/>
  <c r="W194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118"/>
  <c r="W121"/>
  <c r="W122"/>
  <c r="W126"/>
  <c r="W128"/>
  <c r="W129"/>
  <c r="W134"/>
  <c r="W136"/>
  <c r="W140"/>
  <c r="W99"/>
  <c r="W142"/>
  <c r="W143"/>
  <c r="W144"/>
  <c r="W145"/>
  <c r="W77"/>
  <c r="W146"/>
  <c r="W148"/>
  <c r="W150"/>
  <c r="W151"/>
  <c r="W154"/>
  <c r="W155"/>
  <c r="W156"/>
  <c r="W158"/>
  <c r="W161"/>
  <c r="W162"/>
  <c r="W165"/>
  <c r="W167"/>
  <c r="W102"/>
  <c r="W169"/>
  <c r="W170"/>
  <c r="W171"/>
  <c r="W172"/>
  <c r="W174"/>
  <c r="W175"/>
  <c r="W179"/>
  <c r="W182"/>
  <c r="W183"/>
  <c r="W184"/>
  <c r="W188"/>
  <c r="W189"/>
  <c r="W195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6"/>
  <c r="W94"/>
  <c r="W96"/>
  <c r="W89"/>
  <c r="W81"/>
  <c r="W107"/>
  <c r="W2"/>
  <c r="V5"/>
  <c r="V3"/>
  <c r="V4"/>
  <c r="V8"/>
  <c r="V9"/>
  <c r="V11"/>
  <c r="V13"/>
  <c r="V12"/>
  <c r="V17"/>
  <c r="V6"/>
  <c r="V16"/>
  <c r="V21"/>
  <c r="V19"/>
  <c r="V22"/>
  <c r="V20"/>
  <c r="V23"/>
  <c r="V18"/>
  <c r="V14"/>
  <c r="V15"/>
  <c r="V24"/>
  <c r="V26"/>
  <c r="V29"/>
  <c r="V32"/>
  <c r="V41"/>
  <c r="V28"/>
  <c r="V43"/>
  <c r="V25"/>
  <c r="V10"/>
  <c r="V30"/>
  <c r="V49"/>
  <c r="V44"/>
  <c r="V42"/>
  <c r="V48"/>
  <c r="V39"/>
  <c r="V54"/>
  <c r="V52"/>
  <c r="V51"/>
  <c r="V56"/>
  <c r="V64"/>
  <c r="V57"/>
  <c r="V55"/>
  <c r="V120"/>
  <c r="V59"/>
  <c r="V65"/>
  <c r="V66"/>
  <c r="V72"/>
  <c r="V68"/>
  <c r="V69"/>
  <c r="V70"/>
  <c r="V130"/>
  <c r="V74"/>
  <c r="V76"/>
  <c r="V114"/>
  <c r="V115"/>
  <c r="V92"/>
  <c r="V62"/>
  <c r="V127"/>
  <c r="V79"/>
  <c r="V86"/>
  <c r="V60"/>
  <c r="V147"/>
  <c r="V27"/>
  <c r="V46"/>
  <c r="V84"/>
  <c r="V40"/>
  <c r="V124"/>
  <c r="V36"/>
  <c r="V164"/>
  <c r="V159"/>
  <c r="V133"/>
  <c r="V37"/>
  <c r="V160"/>
  <c r="V87"/>
  <c r="V90"/>
  <c r="V103"/>
  <c r="V137"/>
  <c r="V106"/>
  <c r="V97"/>
  <c r="V110"/>
  <c r="V123"/>
  <c r="V193"/>
  <c r="V67"/>
  <c r="V80"/>
  <c r="V135"/>
  <c r="V113"/>
  <c r="V141"/>
  <c r="V82"/>
  <c r="V119"/>
  <c r="V131"/>
  <c r="V157"/>
  <c r="V85"/>
  <c r="V116"/>
  <c r="V163"/>
  <c r="V152"/>
  <c r="V125"/>
  <c r="V168"/>
  <c r="V88"/>
  <c r="V100"/>
  <c r="V178"/>
  <c r="V181"/>
  <c r="V185"/>
  <c r="V78"/>
  <c r="V196"/>
  <c r="V117"/>
  <c r="V132"/>
  <c r="V138"/>
  <c r="V139"/>
  <c r="V149"/>
  <c r="V153"/>
  <c r="V166"/>
  <c r="V173"/>
  <c r="V176"/>
  <c r="V177"/>
  <c r="V180"/>
  <c r="V186"/>
  <c r="V187"/>
  <c r="V190"/>
  <c r="V191"/>
  <c r="V192"/>
  <c r="V194"/>
  <c r="V197"/>
  <c r="V198"/>
  <c r="V199"/>
  <c r="V200"/>
  <c r="X200" s="1"/>
  <c r="V201"/>
  <c r="X201" s="1"/>
  <c r="V202"/>
  <c r="X202" s="1"/>
  <c r="V203"/>
  <c r="X203" s="1"/>
  <c r="V204"/>
  <c r="X204" s="1"/>
  <c r="V205"/>
  <c r="X205" s="1"/>
  <c r="V206"/>
  <c r="X206" s="1"/>
  <c r="V207"/>
  <c r="X207" s="1"/>
  <c r="V208"/>
  <c r="X208" s="1"/>
  <c r="V209"/>
  <c r="X209" s="1"/>
  <c r="V210"/>
  <c r="X210" s="1"/>
  <c r="V211"/>
  <c r="X211" s="1"/>
  <c r="V212"/>
  <c r="X212" s="1"/>
  <c r="V213"/>
  <c r="X213" s="1"/>
  <c r="V214"/>
  <c r="X214" s="1"/>
  <c r="V215"/>
  <c r="X215" s="1"/>
  <c r="V216"/>
  <c r="X216" s="1"/>
  <c r="V217"/>
  <c r="X217" s="1"/>
  <c r="V218"/>
  <c r="X218" s="1"/>
  <c r="V219"/>
  <c r="X219" s="1"/>
  <c r="V220"/>
  <c r="X220" s="1"/>
  <c r="V221"/>
  <c r="X221" s="1"/>
  <c r="V222"/>
  <c r="X222" s="1"/>
  <c r="V223"/>
  <c r="X223" s="1"/>
  <c r="V224"/>
  <c r="X224" s="1"/>
  <c r="V225"/>
  <c r="X225" s="1"/>
  <c r="V226"/>
  <c r="X226" s="1"/>
  <c r="V227"/>
  <c r="X227" s="1"/>
  <c r="V228"/>
  <c r="X228" s="1"/>
  <c r="V229"/>
  <c r="X229" s="1"/>
  <c r="V230"/>
  <c r="X230" s="1"/>
  <c r="V231"/>
  <c r="X231" s="1"/>
  <c r="V232"/>
  <c r="X232" s="1"/>
  <c r="V233"/>
  <c r="X233" s="1"/>
  <c r="V118"/>
  <c r="V121"/>
  <c r="V122"/>
  <c r="V126"/>
  <c r="V128"/>
  <c r="V129"/>
  <c r="V134"/>
  <c r="V136"/>
  <c r="V140"/>
  <c r="V99"/>
  <c r="V142"/>
  <c r="V143"/>
  <c r="V144"/>
  <c r="V145"/>
  <c r="V77"/>
  <c r="V146"/>
  <c r="V148"/>
  <c r="V150"/>
  <c r="V151"/>
  <c r="V154"/>
  <c r="V155"/>
  <c r="V156"/>
  <c r="V158"/>
  <c r="V161"/>
  <c r="V162"/>
  <c r="V165"/>
  <c r="V167"/>
  <c r="V102"/>
  <c r="V169"/>
  <c r="V170"/>
  <c r="V171"/>
  <c r="V172"/>
  <c r="V174"/>
  <c r="V175"/>
  <c r="V179"/>
  <c r="V182"/>
  <c r="V183"/>
  <c r="V184"/>
  <c r="V188"/>
  <c r="V189"/>
  <c r="V195"/>
  <c r="V234"/>
  <c r="X234" s="1"/>
  <c r="V235"/>
  <c r="X235" s="1"/>
  <c r="V236"/>
  <c r="X236" s="1"/>
  <c r="V237"/>
  <c r="X237" s="1"/>
  <c r="V238"/>
  <c r="X238" s="1"/>
  <c r="V239"/>
  <c r="X239" s="1"/>
  <c r="V240"/>
  <c r="X240" s="1"/>
  <c r="V241"/>
  <c r="X241" s="1"/>
  <c r="V242"/>
  <c r="X242" s="1"/>
  <c r="V243"/>
  <c r="X243" s="1"/>
  <c r="V244"/>
  <c r="X244" s="1"/>
  <c r="V245"/>
  <c r="X245" s="1"/>
  <c r="V246"/>
  <c r="X246" s="1"/>
  <c r="V247"/>
  <c r="X247" s="1"/>
  <c r="V248"/>
  <c r="X248" s="1"/>
  <c r="V249"/>
  <c r="X249" s="1"/>
  <c r="V250"/>
  <c r="X250" s="1"/>
  <c r="V251"/>
  <c r="X251" s="1"/>
  <c r="V252"/>
  <c r="X252" s="1"/>
  <c r="V253"/>
  <c r="X253" s="1"/>
  <c r="V254"/>
  <c r="X254" s="1"/>
  <c r="V255"/>
  <c r="X255" s="1"/>
  <c r="V256"/>
  <c r="X256" s="1"/>
  <c r="V257"/>
  <c r="X257" s="1"/>
  <c r="V258"/>
  <c r="X258" s="1"/>
  <c r="V259"/>
  <c r="X259" s="1"/>
  <c r="V260"/>
  <c r="X260" s="1"/>
  <c r="V261"/>
  <c r="X261" s="1"/>
  <c r="V262"/>
  <c r="X262" s="1"/>
  <c r="V263"/>
  <c r="X263" s="1"/>
  <c r="V264"/>
  <c r="X264" s="1"/>
  <c r="V265"/>
  <c r="X265" s="1"/>
  <c r="V266"/>
  <c r="X266" s="1"/>
  <c r="V267"/>
  <c r="X267" s="1"/>
  <c r="V268"/>
  <c r="X268" s="1"/>
  <c r="V269"/>
  <c r="X269" s="1"/>
  <c r="V270"/>
  <c r="X270" s="1"/>
  <c r="V271"/>
  <c r="X271" s="1"/>
  <c r="V272"/>
  <c r="X272" s="1"/>
  <c r="V273"/>
  <c r="X273" s="1"/>
  <c r="V274"/>
  <c r="X274" s="1"/>
  <c r="V275"/>
  <c r="X275" s="1"/>
  <c r="V276"/>
  <c r="X276" s="1"/>
  <c r="V277"/>
  <c r="X277" s="1"/>
  <c r="V278"/>
  <c r="X278" s="1"/>
  <c r="V279"/>
  <c r="X279" s="1"/>
  <c r="V280"/>
  <c r="X280" s="1"/>
  <c r="V281"/>
  <c r="X281" s="1"/>
  <c r="V282"/>
  <c r="X282" s="1"/>
  <c r="V283"/>
  <c r="X283" s="1"/>
  <c r="V284"/>
  <c r="X284" s="1"/>
  <c r="V285"/>
  <c r="X285" s="1"/>
  <c r="V286"/>
  <c r="X286" s="1"/>
  <c r="V287"/>
  <c r="X287" s="1"/>
  <c r="V288"/>
  <c r="X288" s="1"/>
  <c r="V289"/>
  <c r="X289" s="1"/>
  <c r="V290"/>
  <c r="X290" s="1"/>
  <c r="V291"/>
  <c r="X291" s="1"/>
  <c r="V292"/>
  <c r="X292" s="1"/>
  <c r="V293"/>
  <c r="X293" s="1"/>
  <c r="V294"/>
  <c r="X294" s="1"/>
  <c r="V295"/>
  <c r="X295" s="1"/>
  <c r="V296"/>
  <c r="X296" s="1"/>
  <c r="V297"/>
  <c r="X297" s="1"/>
  <c r="V298"/>
  <c r="X298" s="1"/>
  <c r="V299"/>
  <c r="X299" s="1"/>
  <c r="V300"/>
  <c r="X300" s="1"/>
  <c r="V301"/>
  <c r="X301" s="1"/>
  <c r="V302"/>
  <c r="X302" s="1"/>
  <c r="V303"/>
  <c r="X303" s="1"/>
  <c r="V304"/>
  <c r="X304" s="1"/>
  <c r="V305"/>
  <c r="X305" s="1"/>
  <c r="V306"/>
  <c r="X306" s="1"/>
  <c r="V307"/>
  <c r="X307" s="1"/>
  <c r="V308"/>
  <c r="X308" s="1"/>
  <c r="V309"/>
  <c r="X309" s="1"/>
  <c r="V310"/>
  <c r="X310" s="1"/>
  <c r="V311"/>
  <c r="X311" s="1"/>
  <c r="V312"/>
  <c r="X312" s="1"/>
  <c r="V313"/>
  <c r="X313" s="1"/>
  <c r="V314"/>
  <c r="X314" s="1"/>
  <c r="V315"/>
  <c r="X315" s="1"/>
  <c r="V316"/>
  <c r="X316" s="1"/>
  <c r="V317"/>
  <c r="X317" s="1"/>
  <c r="V318"/>
  <c r="X318" s="1"/>
  <c r="V319"/>
  <c r="X319" s="1"/>
  <c r="V320"/>
  <c r="X320" s="1"/>
  <c r="V321"/>
  <c r="X321" s="1"/>
  <c r="V322"/>
  <c r="X322" s="1"/>
  <c r="V323"/>
  <c r="X323" s="1"/>
  <c r="V324"/>
  <c r="X324" s="1"/>
  <c r="V325"/>
  <c r="X325" s="1"/>
  <c r="V326"/>
  <c r="X326" s="1"/>
  <c r="V327"/>
  <c r="X327" s="1"/>
  <c r="V328"/>
  <c r="X328" s="1"/>
  <c r="V329"/>
  <c r="X329" s="1"/>
  <c r="V330"/>
  <c r="X330" s="1"/>
  <c r="V331"/>
  <c r="X331" s="1"/>
  <c r="V332"/>
  <c r="X332" s="1"/>
  <c r="V333"/>
  <c r="X333" s="1"/>
  <c r="V334"/>
  <c r="X334" s="1"/>
  <c r="V335"/>
  <c r="X335" s="1"/>
  <c r="V336"/>
  <c r="X336" s="1"/>
  <c r="V337"/>
  <c r="X337" s="1"/>
  <c r="X111"/>
  <c r="V96"/>
  <c r="X96" s="1"/>
  <c r="V108"/>
  <c r="X108" s="1"/>
  <c r="V89"/>
  <c r="X89" s="1"/>
  <c r="V83"/>
  <c r="X83" s="1"/>
  <c r="V81"/>
  <c r="X81" s="1"/>
  <c r="V105"/>
  <c r="X105" s="1"/>
  <c r="V107"/>
  <c r="X107" s="1"/>
  <c r="V112"/>
  <c r="X112" s="1"/>
  <c r="H4" i="24"/>
  <c r="H2"/>
  <c r="H3"/>
  <c r="H13"/>
  <c r="H12"/>
  <c r="H8"/>
  <c r="H10"/>
  <c r="H9"/>
  <c r="H19"/>
  <c r="H11"/>
  <c r="H30"/>
  <c r="H16"/>
  <c r="H42"/>
  <c r="H32"/>
  <c r="H22"/>
  <c r="H45"/>
  <c r="H38"/>
  <c r="H31"/>
  <c r="H28"/>
  <c r="H20"/>
  <c r="H73"/>
  <c r="H36"/>
  <c r="H47"/>
  <c r="H26"/>
  <c r="H91"/>
  <c r="H40"/>
  <c r="H54"/>
  <c r="H52"/>
  <c r="H34"/>
  <c r="H51"/>
  <c r="H39"/>
  <c r="H14"/>
  <c r="H29"/>
  <c r="H69"/>
  <c r="H37"/>
  <c r="H65"/>
  <c r="H18"/>
  <c r="H17"/>
  <c r="H24"/>
  <c r="H75"/>
  <c r="H58"/>
  <c r="H70"/>
  <c r="H92"/>
  <c r="H128"/>
  <c r="H90"/>
  <c r="H115"/>
  <c r="H80"/>
  <c r="H46"/>
  <c r="H64"/>
  <c r="H66"/>
  <c r="H93"/>
  <c r="H86"/>
  <c r="H78"/>
  <c r="H129"/>
  <c r="H116"/>
  <c r="H27"/>
  <c r="H68"/>
  <c r="H117"/>
  <c r="H84"/>
  <c r="H67"/>
  <c r="H122"/>
  <c r="H118"/>
  <c r="H123"/>
  <c r="H130"/>
  <c r="H145"/>
  <c r="H131"/>
  <c r="H119"/>
  <c r="H81"/>
  <c r="H61"/>
  <c r="H124"/>
  <c r="H132"/>
  <c r="H120"/>
  <c r="H133"/>
  <c r="H134"/>
  <c r="H125"/>
  <c r="H121"/>
  <c r="H126"/>
  <c r="H71"/>
  <c r="H135"/>
  <c r="H83"/>
  <c r="H63"/>
  <c r="H97"/>
  <c r="H136"/>
  <c r="H137"/>
  <c r="H138"/>
  <c r="H139"/>
  <c r="H85"/>
  <c r="H140"/>
  <c r="H96"/>
  <c r="H77"/>
  <c r="H127"/>
  <c r="H94"/>
  <c r="H95"/>
  <c r="H87"/>
  <c r="H82"/>
  <c r="H141"/>
  <c r="H88"/>
  <c r="H142"/>
  <c r="H143"/>
  <c r="H144"/>
  <c r="H186"/>
  <c r="H351"/>
  <c r="H187"/>
  <c r="H352"/>
  <c r="H100"/>
  <c r="H188"/>
  <c r="H101"/>
  <c r="H353"/>
  <c r="H354"/>
  <c r="H189"/>
  <c r="H190"/>
  <c r="H191"/>
  <c r="H192"/>
  <c r="H355"/>
  <c r="H151"/>
  <c r="H193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76"/>
  <c r="H194"/>
  <c r="H195"/>
  <c r="H196"/>
  <c r="H197"/>
  <c r="H198"/>
  <c r="H99"/>
  <c r="H199"/>
  <c r="H200"/>
  <c r="H201"/>
  <c r="H202"/>
  <c r="H203"/>
  <c r="H102"/>
  <c r="H204"/>
  <c r="H146"/>
  <c r="H161"/>
  <c r="H205"/>
  <c r="H157"/>
  <c r="H206"/>
  <c r="H207"/>
  <c r="H398"/>
  <c r="H208"/>
  <c r="H209"/>
  <c r="H104"/>
  <c r="H210"/>
  <c r="H211"/>
  <c r="H212"/>
  <c r="H107"/>
  <c r="H213"/>
  <c r="H214"/>
  <c r="H215"/>
  <c r="H216"/>
  <c r="H162"/>
  <c r="H217"/>
  <c r="H399"/>
  <c r="H218"/>
  <c r="H113"/>
  <c r="H219"/>
  <c r="H150"/>
  <c r="H220"/>
  <c r="H400"/>
  <c r="H401"/>
  <c r="H221"/>
  <c r="H222"/>
  <c r="H223"/>
  <c r="H224"/>
  <c r="H402"/>
  <c r="H225"/>
  <c r="H106"/>
  <c r="H226"/>
  <c r="H227"/>
  <c r="H228"/>
  <c r="H111"/>
  <c r="H229"/>
  <c r="H230"/>
  <c r="H231"/>
  <c r="H232"/>
  <c r="H233"/>
  <c r="H234"/>
  <c r="H108"/>
  <c r="H235"/>
  <c r="H236"/>
  <c r="H237"/>
  <c r="H239"/>
  <c r="H240"/>
  <c r="H241"/>
  <c r="H168"/>
  <c r="H403"/>
  <c r="H169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163"/>
  <c r="H158"/>
  <c r="H164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105"/>
  <c r="H112"/>
  <c r="H103"/>
  <c r="H110"/>
  <c r="H98"/>
  <c r="H114"/>
  <c r="T59"/>
  <c r="T110"/>
  <c r="T114"/>
  <c r="H6"/>
  <c r="D110"/>
  <c r="F110"/>
  <c r="N110"/>
  <c r="P110"/>
  <c r="S110"/>
  <c r="D98"/>
  <c r="F98"/>
  <c r="N98"/>
  <c r="P98"/>
  <c r="S98"/>
  <c r="T98"/>
  <c r="D114"/>
  <c r="F114"/>
  <c r="N114"/>
  <c r="P114"/>
  <c r="S114"/>
  <c r="D200" i="1"/>
  <c r="F200"/>
  <c r="H200"/>
  <c r="J200"/>
  <c r="L200"/>
  <c r="N200"/>
  <c r="P200"/>
  <c r="AB200"/>
  <c r="AH200"/>
  <c r="AJ200"/>
  <c r="D108"/>
  <c r="F108"/>
  <c r="H108"/>
  <c r="J108"/>
  <c r="L108"/>
  <c r="N108"/>
  <c r="P108"/>
  <c r="AB108"/>
  <c r="AH108"/>
  <c r="AJ108"/>
  <c r="AK108"/>
  <c r="D103" i="24"/>
  <c r="F103"/>
  <c r="N103"/>
  <c r="P103"/>
  <c r="T103"/>
  <c r="D141" i="1"/>
  <c r="F141"/>
  <c r="H141"/>
  <c r="J141"/>
  <c r="L141"/>
  <c r="N141"/>
  <c r="P141"/>
  <c r="AB141"/>
  <c r="AH141"/>
  <c r="AJ141"/>
  <c r="D111"/>
  <c r="F111"/>
  <c r="H111"/>
  <c r="J111"/>
  <c r="L111"/>
  <c r="N111"/>
  <c r="P111"/>
  <c r="AB111"/>
  <c r="AH111"/>
  <c r="AJ111"/>
  <c r="AK111"/>
  <c r="D65"/>
  <c r="F65"/>
  <c r="H65"/>
  <c r="J65"/>
  <c r="L65"/>
  <c r="N65"/>
  <c r="P65"/>
  <c r="AB65"/>
  <c r="AH65"/>
  <c r="AJ65"/>
  <c r="D191"/>
  <c r="F191"/>
  <c r="H191"/>
  <c r="J191"/>
  <c r="L191"/>
  <c r="N191"/>
  <c r="P191"/>
  <c r="AB191"/>
  <c r="AH191"/>
  <c r="AJ191"/>
  <c r="D220"/>
  <c r="F220"/>
  <c r="H220"/>
  <c r="J220"/>
  <c r="L220"/>
  <c r="N220"/>
  <c r="P220"/>
  <c r="AB220"/>
  <c r="AH220"/>
  <c r="AJ220"/>
  <c r="AK220"/>
  <c r="D79" i="24"/>
  <c r="F79"/>
  <c r="N79"/>
  <c r="P79"/>
  <c r="S79"/>
  <c r="T79"/>
  <c r="D59"/>
  <c r="F59"/>
  <c r="N59"/>
  <c r="P59"/>
  <c r="S59"/>
  <c r="D105"/>
  <c r="F105"/>
  <c r="N105"/>
  <c r="P105"/>
  <c r="S105"/>
  <c r="T105"/>
  <c r="D112"/>
  <c r="F112"/>
  <c r="N112"/>
  <c r="P112"/>
  <c r="T112"/>
  <c r="E58" i="3"/>
  <c r="E73"/>
  <c r="E47"/>
  <c r="E35"/>
  <c r="E28"/>
  <c r="A62" i="13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R4" i="25"/>
  <c r="R5"/>
  <c r="R3"/>
  <c r="R17"/>
  <c r="R8"/>
  <c r="R6"/>
  <c r="R9"/>
  <c r="R19"/>
  <c r="R7"/>
  <c r="R13"/>
  <c r="R20"/>
  <c r="R11"/>
  <c r="R21"/>
  <c r="R12"/>
  <c r="R16"/>
  <c r="R29"/>
  <c r="R32"/>
  <c r="R26"/>
  <c r="R22"/>
  <c r="R18"/>
  <c r="R41"/>
  <c r="R23"/>
  <c r="R24"/>
  <c r="R10"/>
  <c r="R35"/>
  <c r="R33"/>
  <c r="R43"/>
  <c r="R49"/>
  <c r="R48"/>
  <c r="R54"/>
  <c r="R38"/>
  <c r="R64"/>
  <c r="R57"/>
  <c r="R63"/>
  <c r="R61"/>
  <c r="R62"/>
  <c r="R79"/>
  <c r="R60"/>
  <c r="R27"/>
  <c r="R58"/>
  <c r="R46"/>
  <c r="R73"/>
  <c r="R40"/>
  <c r="R36"/>
  <c r="R37"/>
  <c r="R71"/>
  <c r="R87"/>
  <c r="R133"/>
  <c r="R90"/>
  <c r="R160"/>
  <c r="R137"/>
  <c r="R106"/>
  <c r="R93"/>
  <c r="R110"/>
  <c r="R75"/>
  <c r="R67"/>
  <c r="R116"/>
  <c r="R119"/>
  <c r="R163"/>
  <c r="R181"/>
  <c r="R185"/>
  <c r="R104"/>
  <c r="R196"/>
  <c r="R113"/>
  <c r="R82"/>
  <c r="R88"/>
  <c r="R125"/>
  <c r="R131"/>
  <c r="R80"/>
  <c r="R135"/>
  <c r="R141"/>
  <c r="R85"/>
  <c r="R152"/>
  <c r="R157"/>
  <c r="R168"/>
  <c r="R78"/>
  <c r="R100"/>
  <c r="R178"/>
  <c r="R2"/>
  <c r="D174" i="1"/>
  <c r="F174"/>
  <c r="H174"/>
  <c r="J174"/>
  <c r="L174"/>
  <c r="N174"/>
  <c r="P174"/>
  <c r="AB174"/>
  <c r="AH174"/>
  <c r="AJ174"/>
  <c r="AK174"/>
  <c r="D215"/>
  <c r="F215"/>
  <c r="H215"/>
  <c r="J215"/>
  <c r="L215"/>
  <c r="N215"/>
  <c r="P215"/>
  <c r="AB215"/>
  <c r="AH215"/>
  <c r="AJ215"/>
  <c r="AK215"/>
  <c r="P5"/>
  <c r="P2"/>
  <c r="P3"/>
  <c r="P4"/>
  <c r="P22"/>
  <c r="P78"/>
  <c r="P6"/>
  <c r="P29"/>
  <c r="P19"/>
  <c r="P9"/>
  <c r="P33"/>
  <c r="P23"/>
  <c r="P25"/>
  <c r="P7"/>
  <c r="P27"/>
  <c r="P15"/>
  <c r="P14"/>
  <c r="P30"/>
  <c r="P10"/>
  <c r="P20"/>
  <c r="P32"/>
  <c r="P18"/>
  <c r="P40"/>
  <c r="P24"/>
  <c r="P16"/>
  <c r="P35"/>
  <c r="P12"/>
  <c r="P8"/>
  <c r="P49"/>
  <c r="P67"/>
  <c r="P31"/>
  <c r="P48"/>
  <c r="P42"/>
  <c r="P36"/>
  <c r="P11"/>
  <c r="P13"/>
  <c r="P45"/>
  <c r="P82"/>
  <c r="P73"/>
  <c r="P90"/>
  <c r="P54"/>
  <c r="P47"/>
  <c r="P38"/>
  <c r="P63"/>
  <c r="P100"/>
  <c r="P52"/>
  <c r="P43"/>
  <c r="P41"/>
  <c r="P58"/>
  <c r="P77"/>
  <c r="P57"/>
  <c r="P28"/>
  <c r="P75"/>
  <c r="P21"/>
  <c r="P17"/>
  <c r="P87"/>
  <c r="P56"/>
  <c r="P62"/>
  <c r="P79"/>
  <c r="P26"/>
  <c r="P70"/>
  <c r="P59"/>
  <c r="P51"/>
  <c r="P71"/>
  <c r="P72"/>
  <c r="P37"/>
  <c r="P64"/>
  <c r="P125"/>
  <c r="P95"/>
  <c r="P81"/>
  <c r="P84"/>
  <c r="P46"/>
  <c r="P91"/>
  <c r="P80"/>
  <c r="P60"/>
  <c r="P103"/>
  <c r="P127"/>
  <c r="P93"/>
  <c r="P55"/>
  <c r="P83"/>
  <c r="P53"/>
  <c r="P50"/>
  <c r="P119"/>
  <c r="P129"/>
  <c r="P61"/>
  <c r="P115"/>
  <c r="P145"/>
  <c r="P146"/>
  <c r="P74"/>
  <c r="P101"/>
  <c r="P104"/>
  <c r="P39"/>
  <c r="P34"/>
  <c r="P92"/>
  <c r="P140"/>
  <c r="P44"/>
  <c r="P112"/>
  <c r="P76"/>
  <c r="P181"/>
  <c r="P85"/>
  <c r="P96"/>
  <c r="P182"/>
  <c r="P183"/>
  <c r="P66"/>
  <c r="P185"/>
  <c r="P110"/>
  <c r="P192"/>
  <c r="P106"/>
  <c r="P107"/>
  <c r="P102"/>
  <c r="P193"/>
  <c r="P194"/>
  <c r="P94"/>
  <c r="P86"/>
  <c r="P99"/>
  <c r="P114"/>
  <c r="P167"/>
  <c r="P116"/>
  <c r="P207"/>
  <c r="P149"/>
  <c r="P97"/>
  <c r="P113"/>
  <c r="P164"/>
  <c r="P118"/>
  <c r="P233"/>
  <c r="P223"/>
  <c r="P278"/>
  <c r="P147"/>
  <c r="P279"/>
  <c r="P168"/>
  <c r="P158"/>
  <c r="P159"/>
  <c r="P234"/>
  <c r="P235"/>
  <c r="P280"/>
  <c r="P236"/>
  <c r="P237"/>
  <c r="P238"/>
  <c r="P239"/>
  <c r="P240"/>
  <c r="P156"/>
  <c r="P241"/>
  <c r="P242"/>
  <c r="P166"/>
  <c r="P109"/>
  <c r="P172"/>
  <c r="P243"/>
  <c r="P244"/>
  <c r="P245"/>
  <c r="P170"/>
  <c r="P171"/>
  <c r="P246"/>
  <c r="P247"/>
  <c r="P248"/>
  <c r="P249"/>
  <c r="P173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68"/>
  <c r="P195"/>
  <c r="P69"/>
  <c r="P88"/>
  <c r="P281"/>
  <c r="P282"/>
  <c r="P283"/>
  <c r="P184"/>
  <c r="P284"/>
  <c r="P105"/>
  <c r="P285"/>
  <c r="P201"/>
  <c r="P202"/>
  <c r="P286"/>
  <c r="P287"/>
  <c r="P288"/>
  <c r="P153"/>
  <c r="P289"/>
  <c r="P134"/>
  <c r="P290"/>
  <c r="P291"/>
  <c r="P292"/>
  <c r="P213"/>
  <c r="P293"/>
  <c r="P214"/>
  <c r="P294"/>
  <c r="P295"/>
  <c r="P196"/>
  <c r="P296"/>
  <c r="P297"/>
  <c r="P298"/>
  <c r="P299"/>
  <c r="P300"/>
  <c r="P301"/>
  <c r="P131"/>
  <c r="P98"/>
  <c r="P175"/>
  <c r="P133"/>
  <c r="P302"/>
  <c r="P176"/>
  <c r="P177"/>
  <c r="P178"/>
  <c r="P162"/>
  <c r="P303"/>
  <c r="P304"/>
  <c r="P305"/>
  <c r="P306"/>
  <c r="P132"/>
  <c r="P226"/>
  <c r="P179"/>
  <c r="P307"/>
  <c r="P308"/>
  <c r="P309"/>
  <c r="P310"/>
  <c r="P311"/>
  <c r="P312"/>
  <c r="P313"/>
  <c r="P314"/>
  <c r="P315"/>
  <c r="P316"/>
  <c r="P317"/>
  <c r="P318"/>
  <c r="P126"/>
  <c r="P319"/>
  <c r="P320"/>
  <c r="P321"/>
  <c r="P322"/>
  <c r="P323"/>
  <c r="P324"/>
  <c r="P325"/>
  <c r="P210"/>
  <c r="P326"/>
  <c r="P327"/>
  <c r="P328"/>
  <c r="P329"/>
  <c r="P199"/>
  <c r="P330"/>
  <c r="P331"/>
  <c r="P332"/>
  <c r="P333"/>
  <c r="P89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120"/>
  <c r="P361"/>
  <c r="P117"/>
  <c r="P362"/>
  <c r="P150"/>
  <c r="P151"/>
  <c r="P363"/>
  <c r="P364"/>
  <c r="P365"/>
  <c r="P366"/>
  <c r="P367"/>
  <c r="P368"/>
  <c r="P369"/>
  <c r="P370"/>
  <c r="P371"/>
  <c r="P372"/>
  <c r="P373"/>
  <c r="P374"/>
  <c r="P375"/>
  <c r="P376"/>
  <c r="P377"/>
  <c r="P378"/>
  <c r="P142"/>
  <c r="P379"/>
  <c r="P380"/>
  <c r="P187"/>
  <c r="P165"/>
  <c r="P188"/>
  <c r="P381"/>
  <c r="P382"/>
  <c r="P383"/>
  <c r="P186"/>
  <c r="P384"/>
  <c r="P216"/>
  <c r="P385"/>
  <c r="P386"/>
  <c r="P387"/>
  <c r="P388"/>
  <c r="P389"/>
  <c r="P390"/>
  <c r="P391"/>
  <c r="P212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221"/>
  <c r="P418"/>
  <c r="P419"/>
  <c r="P420"/>
  <c r="P421"/>
  <c r="P422"/>
  <c r="P232"/>
  <c r="P163"/>
  <c r="P197"/>
  <c r="P198"/>
  <c r="P203"/>
  <c r="P204"/>
  <c r="P205"/>
  <c r="P206"/>
  <c r="P169"/>
  <c r="P229"/>
  <c r="P230"/>
  <c r="P231"/>
  <c r="AK230"/>
  <c r="N5"/>
  <c r="N2"/>
  <c r="N3"/>
  <c r="N4"/>
  <c r="N22"/>
  <c r="N78"/>
  <c r="N6"/>
  <c r="N29"/>
  <c r="N19"/>
  <c r="N9"/>
  <c r="N33"/>
  <c r="N23"/>
  <c r="N25"/>
  <c r="N7"/>
  <c r="N27"/>
  <c r="N15"/>
  <c r="N14"/>
  <c r="N30"/>
  <c r="N10"/>
  <c r="N20"/>
  <c r="N32"/>
  <c r="N18"/>
  <c r="N40"/>
  <c r="N24"/>
  <c r="N16"/>
  <c r="N35"/>
  <c r="N12"/>
  <c r="N8"/>
  <c r="N49"/>
  <c r="N67"/>
  <c r="N31"/>
  <c r="N48"/>
  <c r="N42"/>
  <c r="N36"/>
  <c r="N11"/>
  <c r="N13"/>
  <c r="N45"/>
  <c r="N82"/>
  <c r="N73"/>
  <c r="N90"/>
  <c r="N54"/>
  <c r="N47"/>
  <c r="N38"/>
  <c r="N63"/>
  <c r="N100"/>
  <c r="N52"/>
  <c r="N43"/>
  <c r="N41"/>
  <c r="N58"/>
  <c r="N77"/>
  <c r="N57"/>
  <c r="N28"/>
  <c r="N75"/>
  <c r="N21"/>
  <c r="N17"/>
  <c r="N87"/>
  <c r="N56"/>
  <c r="N62"/>
  <c r="N79"/>
  <c r="N26"/>
  <c r="N70"/>
  <c r="N59"/>
  <c r="N51"/>
  <c r="N71"/>
  <c r="N72"/>
  <c r="N37"/>
  <c r="N64"/>
  <c r="N125"/>
  <c r="N95"/>
  <c r="N81"/>
  <c r="N84"/>
  <c r="N46"/>
  <c r="N91"/>
  <c r="N80"/>
  <c r="N60"/>
  <c r="N103"/>
  <c r="N127"/>
  <c r="N93"/>
  <c r="N55"/>
  <c r="N83"/>
  <c r="N53"/>
  <c r="N50"/>
  <c r="N119"/>
  <c r="N129"/>
  <c r="N61"/>
  <c r="N115"/>
  <c r="N145"/>
  <c r="N146"/>
  <c r="N74"/>
  <c r="N101"/>
  <c r="N104"/>
  <c r="N39"/>
  <c r="N34"/>
  <c r="N92"/>
  <c r="N140"/>
  <c r="N44"/>
  <c r="N112"/>
  <c r="N76"/>
  <c r="N181"/>
  <c r="N85"/>
  <c r="N96"/>
  <c r="N182"/>
  <c r="N183"/>
  <c r="N66"/>
  <c r="N185"/>
  <c r="N110"/>
  <c r="N192"/>
  <c r="N106"/>
  <c r="N107"/>
  <c r="N102"/>
  <c r="N193"/>
  <c r="N194"/>
  <c r="N94"/>
  <c r="N86"/>
  <c r="N99"/>
  <c r="N114"/>
  <c r="N167"/>
  <c r="N116"/>
  <c r="N207"/>
  <c r="N149"/>
  <c r="N97"/>
  <c r="N113"/>
  <c r="N164"/>
  <c r="N118"/>
  <c r="N233"/>
  <c r="N223"/>
  <c r="N278"/>
  <c r="N147"/>
  <c r="N279"/>
  <c r="N168"/>
  <c r="N158"/>
  <c r="N159"/>
  <c r="N234"/>
  <c r="N235"/>
  <c r="N280"/>
  <c r="N236"/>
  <c r="N237"/>
  <c r="N238"/>
  <c r="N239"/>
  <c r="N240"/>
  <c r="N156"/>
  <c r="N241"/>
  <c r="N242"/>
  <c r="N166"/>
  <c r="N109"/>
  <c r="N172"/>
  <c r="N243"/>
  <c r="N244"/>
  <c r="N245"/>
  <c r="N170"/>
  <c r="N171"/>
  <c r="N246"/>
  <c r="N247"/>
  <c r="N248"/>
  <c r="N249"/>
  <c r="N173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68"/>
  <c r="N195"/>
  <c r="N69"/>
  <c r="N88"/>
  <c r="N281"/>
  <c r="N282"/>
  <c r="N283"/>
  <c r="N184"/>
  <c r="N284"/>
  <c r="N105"/>
  <c r="N285"/>
  <c r="N201"/>
  <c r="N202"/>
  <c r="N286"/>
  <c r="N287"/>
  <c r="N288"/>
  <c r="N153"/>
  <c r="N289"/>
  <c r="N134"/>
  <c r="N290"/>
  <c r="N291"/>
  <c r="N292"/>
  <c r="N213"/>
  <c r="N293"/>
  <c r="N214"/>
  <c r="N294"/>
  <c r="N295"/>
  <c r="N196"/>
  <c r="N296"/>
  <c r="N297"/>
  <c r="N298"/>
  <c r="N299"/>
  <c r="N300"/>
  <c r="N301"/>
  <c r="N131"/>
  <c r="N98"/>
  <c r="N175"/>
  <c r="N133"/>
  <c r="N302"/>
  <c r="N176"/>
  <c r="N177"/>
  <c r="N178"/>
  <c r="N162"/>
  <c r="N303"/>
  <c r="N304"/>
  <c r="N305"/>
  <c r="N306"/>
  <c r="N132"/>
  <c r="N226"/>
  <c r="N179"/>
  <c r="N307"/>
  <c r="N308"/>
  <c r="N309"/>
  <c r="N310"/>
  <c r="N311"/>
  <c r="N312"/>
  <c r="N313"/>
  <c r="N314"/>
  <c r="N315"/>
  <c r="N316"/>
  <c r="N317"/>
  <c r="N318"/>
  <c r="N126"/>
  <c r="N319"/>
  <c r="N320"/>
  <c r="N321"/>
  <c r="N322"/>
  <c r="N323"/>
  <c r="N324"/>
  <c r="N325"/>
  <c r="N210"/>
  <c r="N326"/>
  <c r="N327"/>
  <c r="N328"/>
  <c r="N329"/>
  <c r="N199"/>
  <c r="N330"/>
  <c r="N331"/>
  <c r="N332"/>
  <c r="N333"/>
  <c r="N89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120"/>
  <c r="N361"/>
  <c r="N117"/>
  <c r="N362"/>
  <c r="N150"/>
  <c r="N151"/>
  <c r="N363"/>
  <c r="N364"/>
  <c r="N365"/>
  <c r="N366"/>
  <c r="N367"/>
  <c r="N368"/>
  <c r="N369"/>
  <c r="N370"/>
  <c r="N371"/>
  <c r="N372"/>
  <c r="N373"/>
  <c r="N374"/>
  <c r="N375"/>
  <c r="N376"/>
  <c r="N377"/>
  <c r="N378"/>
  <c r="N142"/>
  <c r="N379"/>
  <c r="N380"/>
  <c r="N187"/>
  <c r="N165"/>
  <c r="N188"/>
  <c r="N381"/>
  <c r="N382"/>
  <c r="N383"/>
  <c r="N186"/>
  <c r="N384"/>
  <c r="N216"/>
  <c r="N385"/>
  <c r="N386"/>
  <c r="N387"/>
  <c r="N388"/>
  <c r="N389"/>
  <c r="N390"/>
  <c r="N391"/>
  <c r="N212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221"/>
  <c r="N418"/>
  <c r="N419"/>
  <c r="N420"/>
  <c r="N421"/>
  <c r="N422"/>
  <c r="N232"/>
  <c r="N163"/>
  <c r="N197"/>
  <c r="N198"/>
  <c r="N203"/>
  <c r="N204"/>
  <c r="N205"/>
  <c r="N206"/>
  <c r="N169"/>
  <c r="N229"/>
  <c r="N230"/>
  <c r="N231"/>
  <c r="F91" i="24"/>
  <c r="F12"/>
  <c r="F8"/>
  <c r="F2"/>
  <c r="F9"/>
  <c r="F19"/>
  <c r="F74"/>
  <c r="F13"/>
  <c r="F32"/>
  <c r="F52"/>
  <c r="F34"/>
  <c r="F23"/>
  <c r="F80"/>
  <c r="F15"/>
  <c r="F30"/>
  <c r="F6"/>
  <c r="F3"/>
  <c r="F22"/>
  <c r="F26"/>
  <c r="F5"/>
  <c r="F11"/>
  <c r="F54"/>
  <c r="F51"/>
  <c r="F14"/>
  <c r="F18"/>
  <c r="F7"/>
  <c r="F10"/>
  <c r="F20"/>
  <c r="F29"/>
  <c r="F28"/>
  <c r="F39"/>
  <c r="F31"/>
  <c r="F35"/>
  <c r="F45"/>
  <c r="F56"/>
  <c r="F37"/>
  <c r="F66"/>
  <c r="F21"/>
  <c r="F50"/>
  <c r="F43"/>
  <c r="F17"/>
  <c r="F47"/>
  <c r="F49"/>
  <c r="F55"/>
  <c r="F41"/>
  <c r="F42"/>
  <c r="F68"/>
  <c r="F16"/>
  <c r="F48"/>
  <c r="F40"/>
  <c r="F44"/>
  <c r="F60"/>
  <c r="F131"/>
  <c r="F67"/>
  <c r="F132"/>
  <c r="F133"/>
  <c r="F134"/>
  <c r="F33"/>
  <c r="F53"/>
  <c r="F25"/>
  <c r="F71"/>
  <c r="F38"/>
  <c r="F70"/>
  <c r="F36"/>
  <c r="F93"/>
  <c r="F140"/>
  <c r="F96"/>
  <c r="F58"/>
  <c r="F63"/>
  <c r="F82"/>
  <c r="F141"/>
  <c r="F143"/>
  <c r="F144"/>
  <c r="F73"/>
  <c r="F69"/>
  <c r="F65"/>
  <c r="F24"/>
  <c r="F75"/>
  <c r="F57"/>
  <c r="F92"/>
  <c r="F128"/>
  <c r="F90"/>
  <c r="F115"/>
  <c r="F72"/>
  <c r="F46"/>
  <c r="F64"/>
  <c r="F89"/>
  <c r="F86"/>
  <c r="F78"/>
  <c r="F129"/>
  <c r="F116"/>
  <c r="F27"/>
  <c r="F62"/>
  <c r="F117"/>
  <c r="F84"/>
  <c r="F122"/>
  <c r="F118"/>
  <c r="F123"/>
  <c r="F130"/>
  <c r="F145"/>
  <c r="F119"/>
  <c r="F81"/>
  <c r="F61"/>
  <c r="F124"/>
  <c r="F120"/>
  <c r="F125"/>
  <c r="F121"/>
  <c r="F126"/>
  <c r="F135"/>
  <c r="F83"/>
  <c r="F97"/>
  <c r="F136"/>
  <c r="F137"/>
  <c r="F138"/>
  <c r="F139"/>
  <c r="F85"/>
  <c r="F77"/>
  <c r="F127"/>
  <c r="F94"/>
  <c r="F95"/>
  <c r="F87"/>
  <c r="F88"/>
  <c r="F142"/>
  <c r="F186"/>
  <c r="F351"/>
  <c r="F187"/>
  <c r="F352"/>
  <c r="F100"/>
  <c r="F188"/>
  <c r="F101"/>
  <c r="F353"/>
  <c r="F354"/>
  <c r="F189"/>
  <c r="F109"/>
  <c r="F190"/>
  <c r="F191"/>
  <c r="F192"/>
  <c r="F355"/>
  <c r="F151"/>
  <c r="F193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76"/>
  <c r="F194"/>
  <c r="F195"/>
  <c r="F196"/>
  <c r="F197"/>
  <c r="F198"/>
  <c r="F99"/>
  <c r="F199"/>
  <c r="F200"/>
  <c r="F201"/>
  <c r="F202"/>
  <c r="F203"/>
  <c r="F102"/>
  <c r="F204"/>
  <c r="F146"/>
  <c r="F161"/>
  <c r="F205"/>
  <c r="F157"/>
  <c r="F206"/>
  <c r="F207"/>
  <c r="F398"/>
  <c r="F208"/>
  <c r="F209"/>
  <c r="F104"/>
  <c r="F176"/>
  <c r="F210"/>
  <c r="F211"/>
  <c r="F212"/>
  <c r="F107"/>
  <c r="F213"/>
  <c r="F214"/>
  <c r="F215"/>
  <c r="F216"/>
  <c r="F162"/>
  <c r="F217"/>
  <c r="F399"/>
  <c r="F218"/>
  <c r="F113"/>
  <c r="F219"/>
  <c r="F150"/>
  <c r="F220"/>
  <c r="F400"/>
  <c r="F401"/>
  <c r="F221"/>
  <c r="F222"/>
  <c r="F223"/>
  <c r="F224"/>
  <c r="F402"/>
  <c r="F225"/>
  <c r="F106"/>
  <c r="F226"/>
  <c r="F227"/>
  <c r="F228"/>
  <c r="F111"/>
  <c r="F229"/>
  <c r="F230"/>
  <c r="F231"/>
  <c r="F232"/>
  <c r="F233"/>
  <c r="F234"/>
  <c r="F108"/>
  <c r="F235"/>
  <c r="F236"/>
  <c r="F237"/>
  <c r="F238"/>
  <c r="F239"/>
  <c r="F240"/>
  <c r="F241"/>
  <c r="F168"/>
  <c r="F403"/>
  <c r="F169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163"/>
  <c r="F158"/>
  <c r="F164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4"/>
  <c r="S132"/>
  <c r="S342"/>
  <c r="S140"/>
  <c r="S143"/>
  <c r="S144"/>
  <c r="D144"/>
  <c r="N350"/>
  <c r="P350"/>
  <c r="T350"/>
  <c r="N144"/>
  <c r="P144"/>
  <c r="T144"/>
  <c r="A339" i="4"/>
  <c r="J147"/>
  <c r="J328"/>
  <c r="J178"/>
  <c r="J293"/>
  <c r="J105"/>
  <c r="J223"/>
  <c r="J218"/>
  <c r="J6"/>
  <c r="J152"/>
  <c r="J140"/>
  <c r="J225"/>
  <c r="J179"/>
  <c r="J299"/>
  <c r="J132"/>
  <c r="J146"/>
  <c r="J356"/>
  <c r="A325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D232" i="1"/>
  <c r="F232"/>
  <c r="H232"/>
  <c r="J232"/>
  <c r="L232"/>
  <c r="AB232"/>
  <c r="AH232"/>
  <c r="AJ232"/>
  <c r="D163"/>
  <c r="F163"/>
  <c r="H163"/>
  <c r="J163"/>
  <c r="L163"/>
  <c r="AB163"/>
  <c r="AH163"/>
  <c r="AJ163"/>
  <c r="AK163"/>
  <c r="D197"/>
  <c r="F197"/>
  <c r="H197"/>
  <c r="J197"/>
  <c r="L197"/>
  <c r="AB197"/>
  <c r="AH197"/>
  <c r="AJ197"/>
  <c r="D198"/>
  <c r="F198"/>
  <c r="H198"/>
  <c r="J198"/>
  <c r="L198"/>
  <c r="AB198"/>
  <c r="AH198"/>
  <c r="AJ198"/>
  <c r="D203"/>
  <c r="F203"/>
  <c r="H203"/>
  <c r="J203"/>
  <c r="L203"/>
  <c r="AB203"/>
  <c r="AH203"/>
  <c r="AJ203"/>
  <c r="D204"/>
  <c r="F204"/>
  <c r="H204"/>
  <c r="J204"/>
  <c r="L204"/>
  <c r="AB204"/>
  <c r="AH204"/>
  <c r="AJ204"/>
  <c r="D205"/>
  <c r="F205"/>
  <c r="H205"/>
  <c r="J205"/>
  <c r="L205"/>
  <c r="AB205"/>
  <c r="AH205"/>
  <c r="AJ205"/>
  <c r="D206"/>
  <c r="F206"/>
  <c r="H206"/>
  <c r="J206"/>
  <c r="L206"/>
  <c r="AB206"/>
  <c r="AH206"/>
  <c r="AJ206"/>
  <c r="D169"/>
  <c r="F169"/>
  <c r="H169"/>
  <c r="J169"/>
  <c r="L169"/>
  <c r="AB169"/>
  <c r="AH169"/>
  <c r="AJ169"/>
  <c r="AK169"/>
  <c r="D229"/>
  <c r="F229"/>
  <c r="H229"/>
  <c r="J229"/>
  <c r="L229"/>
  <c r="AB229"/>
  <c r="AH229"/>
  <c r="AJ229"/>
  <c r="AK229"/>
  <c r="D230"/>
  <c r="F230"/>
  <c r="H230"/>
  <c r="J230"/>
  <c r="L230"/>
  <c r="AB230"/>
  <c r="AH230"/>
  <c r="AJ230"/>
  <c r="D231"/>
  <c r="F231"/>
  <c r="H231"/>
  <c r="J231"/>
  <c r="L231"/>
  <c r="AB231"/>
  <c r="AH231"/>
  <c r="AJ231"/>
  <c r="AK231"/>
  <c r="D132" i="24"/>
  <c r="N132"/>
  <c r="P132"/>
  <c r="D141"/>
  <c r="N141"/>
  <c r="P141"/>
  <c r="S141"/>
  <c r="T141"/>
  <c r="D342"/>
  <c r="N342"/>
  <c r="P342"/>
  <c r="T342"/>
  <c r="D343"/>
  <c r="N343"/>
  <c r="P343"/>
  <c r="S343"/>
  <c r="T343"/>
  <c r="D344"/>
  <c r="N344"/>
  <c r="P344"/>
  <c r="S344"/>
  <c r="D345"/>
  <c r="N345"/>
  <c r="P345"/>
  <c r="S345"/>
  <c r="T345"/>
  <c r="D346"/>
  <c r="N346"/>
  <c r="P346"/>
  <c r="S346"/>
  <c r="D347"/>
  <c r="N347"/>
  <c r="P347"/>
  <c r="T347"/>
  <c r="D140"/>
  <c r="N140"/>
  <c r="P140"/>
  <c r="T140"/>
  <c r="D96"/>
  <c r="N96"/>
  <c r="P96"/>
  <c r="S96"/>
  <c r="T96"/>
  <c r="D143"/>
  <c r="N143"/>
  <c r="P143"/>
  <c r="D348"/>
  <c r="N348"/>
  <c r="P348"/>
  <c r="S348"/>
  <c r="T348"/>
  <c r="D349"/>
  <c r="N349"/>
  <c r="P349"/>
  <c r="D350"/>
  <c r="L67" i="1"/>
  <c r="L18"/>
  <c r="L23"/>
  <c r="L20"/>
  <c r="L32"/>
  <c r="L13"/>
  <c r="L7"/>
  <c r="L16"/>
  <c r="L8"/>
  <c r="L11"/>
  <c r="L14"/>
  <c r="L30"/>
  <c r="L31"/>
  <c r="L12"/>
  <c r="L33"/>
  <c r="L24"/>
  <c r="L38"/>
  <c r="L6"/>
  <c r="L10"/>
  <c r="L19"/>
  <c r="L127"/>
  <c r="L119"/>
  <c r="L129"/>
  <c r="L3"/>
  <c r="L78"/>
  <c r="L9"/>
  <c r="L27"/>
  <c r="L79"/>
  <c r="L91"/>
  <c r="L80"/>
  <c r="L5"/>
  <c r="L2"/>
  <c r="L87"/>
  <c r="L47"/>
  <c r="L75"/>
  <c r="L73"/>
  <c r="L104"/>
  <c r="L43"/>
  <c r="L125"/>
  <c r="L34"/>
  <c r="L63"/>
  <c r="L57"/>
  <c r="L77"/>
  <c r="L41"/>
  <c r="L103"/>
  <c r="L83"/>
  <c r="L22"/>
  <c r="L29"/>
  <c r="L82"/>
  <c r="L84"/>
  <c r="L59"/>
  <c r="L58"/>
  <c r="L37"/>
  <c r="L92"/>
  <c r="L49"/>
  <c r="L56"/>
  <c r="L62"/>
  <c r="L25"/>
  <c r="L15"/>
  <c r="L55"/>
  <c r="L70"/>
  <c r="L71"/>
  <c r="L72"/>
  <c r="L81"/>
  <c r="L42"/>
  <c r="L45"/>
  <c r="L48"/>
  <c r="L52"/>
  <c r="L64"/>
  <c r="L85"/>
  <c r="L96"/>
  <c r="L54"/>
  <c r="L46"/>
  <c r="L35"/>
  <c r="L40"/>
  <c r="L36"/>
  <c r="L90"/>
  <c r="L167"/>
  <c r="L116"/>
  <c r="L207"/>
  <c r="L110"/>
  <c r="L192"/>
  <c r="L149"/>
  <c r="L181"/>
  <c r="L93"/>
  <c r="L97"/>
  <c r="L28"/>
  <c r="L76"/>
  <c r="L100"/>
  <c r="L21"/>
  <c r="L17"/>
  <c r="L26"/>
  <c r="L51"/>
  <c r="L95"/>
  <c r="L60"/>
  <c r="L53"/>
  <c r="L50"/>
  <c r="L61"/>
  <c r="L115"/>
  <c r="L145"/>
  <c r="L146"/>
  <c r="L74"/>
  <c r="L101"/>
  <c r="L39"/>
  <c r="L140"/>
  <c r="L44"/>
  <c r="L112"/>
  <c r="L182"/>
  <c r="L183"/>
  <c r="L66"/>
  <c r="L185"/>
  <c r="L106"/>
  <c r="L107"/>
  <c r="L102"/>
  <c r="L193"/>
  <c r="L278"/>
  <c r="L194"/>
  <c r="L94"/>
  <c r="L147"/>
  <c r="L279"/>
  <c r="L86"/>
  <c r="L99"/>
  <c r="L168"/>
  <c r="L158"/>
  <c r="L159"/>
  <c r="L114"/>
  <c r="L113"/>
  <c r="L164"/>
  <c r="L234"/>
  <c r="L235"/>
  <c r="L280"/>
  <c r="L118"/>
  <c r="L233"/>
  <c r="L223"/>
  <c r="L236"/>
  <c r="L237"/>
  <c r="L238"/>
  <c r="L239"/>
  <c r="L240"/>
  <c r="L156"/>
  <c r="L241"/>
  <c r="L242"/>
  <c r="L166"/>
  <c r="L109"/>
  <c r="L172"/>
  <c r="L243"/>
  <c r="L244"/>
  <c r="L245"/>
  <c r="L170"/>
  <c r="L171"/>
  <c r="L246"/>
  <c r="L247"/>
  <c r="L248"/>
  <c r="L249"/>
  <c r="L173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68"/>
  <c r="L195"/>
  <c r="L69"/>
  <c r="L88"/>
  <c r="L281"/>
  <c r="L282"/>
  <c r="L283"/>
  <c r="L184"/>
  <c r="L284"/>
  <c r="L105"/>
  <c r="L285"/>
  <c r="L201"/>
  <c r="L202"/>
  <c r="L286"/>
  <c r="L287"/>
  <c r="L288"/>
  <c r="L153"/>
  <c r="L289"/>
  <c r="L134"/>
  <c r="L290"/>
  <c r="L291"/>
  <c r="L292"/>
  <c r="L213"/>
  <c r="L293"/>
  <c r="L214"/>
  <c r="L294"/>
  <c r="L295"/>
  <c r="L196"/>
  <c r="L296"/>
  <c r="L297"/>
  <c r="L298"/>
  <c r="L299"/>
  <c r="L300"/>
  <c r="L301"/>
  <c r="L131"/>
  <c r="L98"/>
  <c r="L175"/>
  <c r="L133"/>
  <c r="L302"/>
  <c r="L176"/>
  <c r="L177"/>
  <c r="L178"/>
  <c r="L162"/>
  <c r="L303"/>
  <c r="L304"/>
  <c r="L305"/>
  <c r="L306"/>
  <c r="L132"/>
  <c r="L226"/>
  <c r="L179"/>
  <c r="L307"/>
  <c r="L308"/>
  <c r="L309"/>
  <c r="L310"/>
  <c r="L311"/>
  <c r="L312"/>
  <c r="L313"/>
  <c r="L314"/>
  <c r="L315"/>
  <c r="L316"/>
  <c r="L317"/>
  <c r="L318"/>
  <c r="L126"/>
  <c r="L319"/>
  <c r="L320"/>
  <c r="L321"/>
  <c r="L322"/>
  <c r="L323"/>
  <c r="L324"/>
  <c r="L325"/>
  <c r="L210"/>
  <c r="L326"/>
  <c r="L327"/>
  <c r="L328"/>
  <c r="L329"/>
  <c r="L199"/>
  <c r="L330"/>
  <c r="L331"/>
  <c r="L332"/>
  <c r="L333"/>
  <c r="L89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120"/>
  <c r="L361"/>
  <c r="L117"/>
  <c r="L362"/>
  <c r="L150"/>
  <c r="L151"/>
  <c r="L363"/>
  <c r="L364"/>
  <c r="L365"/>
  <c r="L366"/>
  <c r="L367"/>
  <c r="L368"/>
  <c r="L369"/>
  <c r="L370"/>
  <c r="L371"/>
  <c r="L372"/>
  <c r="L373"/>
  <c r="L374"/>
  <c r="L375"/>
  <c r="L376"/>
  <c r="L377"/>
  <c r="L378"/>
  <c r="L142"/>
  <c r="L379"/>
  <c r="L380"/>
  <c r="L187"/>
  <c r="L165"/>
  <c r="L188"/>
  <c r="L381"/>
  <c r="L382"/>
  <c r="L383"/>
  <c r="L186"/>
  <c r="L384"/>
  <c r="L216"/>
  <c r="L385"/>
  <c r="L386"/>
  <c r="L387"/>
  <c r="L388"/>
  <c r="L389"/>
  <c r="L390"/>
  <c r="L391"/>
  <c r="L212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221"/>
  <c r="L418"/>
  <c r="L419"/>
  <c r="L420"/>
  <c r="L421"/>
  <c r="L422"/>
  <c r="L4"/>
  <c r="D125"/>
  <c r="F125"/>
  <c r="H125"/>
  <c r="J125"/>
  <c r="AB125"/>
  <c r="AH125"/>
  <c r="AJ125"/>
  <c r="D96"/>
  <c r="F96"/>
  <c r="H96"/>
  <c r="J96"/>
  <c r="AB96"/>
  <c r="AH96"/>
  <c r="AJ96"/>
  <c r="AK96"/>
  <c r="J2"/>
  <c r="J22"/>
  <c r="J3"/>
  <c r="J4"/>
  <c r="J40"/>
  <c r="J29"/>
  <c r="J33"/>
  <c r="J78"/>
  <c r="J9"/>
  <c r="J14"/>
  <c r="J6"/>
  <c r="J30"/>
  <c r="J25"/>
  <c r="J48"/>
  <c r="J19"/>
  <c r="J100"/>
  <c r="J36"/>
  <c r="J35"/>
  <c r="J15"/>
  <c r="J24"/>
  <c r="J23"/>
  <c r="J18"/>
  <c r="J21"/>
  <c r="J17"/>
  <c r="J90"/>
  <c r="J82"/>
  <c r="J32"/>
  <c r="J26"/>
  <c r="J52"/>
  <c r="J42"/>
  <c r="J31"/>
  <c r="J27"/>
  <c r="J20"/>
  <c r="J51"/>
  <c r="J73"/>
  <c r="J7"/>
  <c r="J58"/>
  <c r="J8"/>
  <c r="J45"/>
  <c r="J49"/>
  <c r="J77"/>
  <c r="J28"/>
  <c r="J95"/>
  <c r="J70"/>
  <c r="J54"/>
  <c r="J60"/>
  <c r="J71"/>
  <c r="J72"/>
  <c r="J38"/>
  <c r="J12"/>
  <c r="J10"/>
  <c r="J53"/>
  <c r="J87"/>
  <c r="J37"/>
  <c r="J11"/>
  <c r="J16"/>
  <c r="J50"/>
  <c r="J41"/>
  <c r="J63"/>
  <c r="J81"/>
  <c r="J93"/>
  <c r="J61"/>
  <c r="J57"/>
  <c r="J59"/>
  <c r="J55"/>
  <c r="J115"/>
  <c r="J145"/>
  <c r="J146"/>
  <c r="J84"/>
  <c r="J74"/>
  <c r="J67"/>
  <c r="J101"/>
  <c r="J56"/>
  <c r="J62"/>
  <c r="J64"/>
  <c r="J103"/>
  <c r="J39"/>
  <c r="J43"/>
  <c r="J47"/>
  <c r="J75"/>
  <c r="J140"/>
  <c r="J83"/>
  <c r="J44"/>
  <c r="J112"/>
  <c r="J91"/>
  <c r="J80"/>
  <c r="J46"/>
  <c r="J182"/>
  <c r="J183"/>
  <c r="J66"/>
  <c r="J185"/>
  <c r="J106"/>
  <c r="J107"/>
  <c r="J102"/>
  <c r="J13"/>
  <c r="J193"/>
  <c r="J278"/>
  <c r="J194"/>
  <c r="J94"/>
  <c r="J147"/>
  <c r="J279"/>
  <c r="J92"/>
  <c r="J86"/>
  <c r="J99"/>
  <c r="J168"/>
  <c r="J158"/>
  <c r="J159"/>
  <c r="J114"/>
  <c r="J113"/>
  <c r="J164"/>
  <c r="J76"/>
  <c r="J234"/>
  <c r="J235"/>
  <c r="J280"/>
  <c r="J118"/>
  <c r="J233"/>
  <c r="J223"/>
  <c r="J97"/>
  <c r="J167"/>
  <c r="J116"/>
  <c r="J104"/>
  <c r="J236"/>
  <c r="J237"/>
  <c r="J238"/>
  <c r="J34"/>
  <c r="J239"/>
  <c r="J240"/>
  <c r="J156"/>
  <c r="J241"/>
  <c r="J242"/>
  <c r="J166"/>
  <c r="J109"/>
  <c r="J172"/>
  <c r="J243"/>
  <c r="J244"/>
  <c r="J245"/>
  <c r="J170"/>
  <c r="J171"/>
  <c r="J246"/>
  <c r="J247"/>
  <c r="J248"/>
  <c r="J249"/>
  <c r="J173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68"/>
  <c r="J79"/>
  <c r="J195"/>
  <c r="J69"/>
  <c r="J207"/>
  <c r="J88"/>
  <c r="J281"/>
  <c r="J282"/>
  <c r="J119"/>
  <c r="J85"/>
  <c r="J283"/>
  <c r="J184"/>
  <c r="J284"/>
  <c r="J105"/>
  <c r="J285"/>
  <c r="J201"/>
  <c r="J202"/>
  <c r="J286"/>
  <c r="J287"/>
  <c r="J149"/>
  <c r="J288"/>
  <c r="J153"/>
  <c r="J289"/>
  <c r="J134"/>
  <c r="J290"/>
  <c r="J291"/>
  <c r="J292"/>
  <c r="J213"/>
  <c r="J293"/>
  <c r="J214"/>
  <c r="J294"/>
  <c r="J295"/>
  <c r="J196"/>
  <c r="J296"/>
  <c r="J297"/>
  <c r="J298"/>
  <c r="J299"/>
  <c r="J300"/>
  <c r="J181"/>
  <c r="J301"/>
  <c r="J131"/>
  <c r="J98"/>
  <c r="J175"/>
  <c r="J133"/>
  <c r="J302"/>
  <c r="J176"/>
  <c r="J177"/>
  <c r="J178"/>
  <c r="J162"/>
  <c r="J303"/>
  <c r="J304"/>
  <c r="J305"/>
  <c r="J306"/>
  <c r="J132"/>
  <c r="J226"/>
  <c r="J179"/>
  <c r="J307"/>
  <c r="J308"/>
  <c r="J309"/>
  <c r="J310"/>
  <c r="J311"/>
  <c r="J312"/>
  <c r="J313"/>
  <c r="J314"/>
  <c r="J315"/>
  <c r="J316"/>
  <c r="J317"/>
  <c r="J318"/>
  <c r="J126"/>
  <c r="J319"/>
  <c r="J320"/>
  <c r="J321"/>
  <c r="J322"/>
  <c r="J323"/>
  <c r="J324"/>
  <c r="J325"/>
  <c r="J210"/>
  <c r="J326"/>
  <c r="J327"/>
  <c r="J328"/>
  <c r="J329"/>
  <c r="J199"/>
  <c r="J330"/>
  <c r="J331"/>
  <c r="J127"/>
  <c r="J332"/>
  <c r="J333"/>
  <c r="J89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120"/>
  <c r="J361"/>
  <c r="J117"/>
  <c r="J362"/>
  <c r="J150"/>
  <c r="J151"/>
  <c r="J110"/>
  <c r="J192"/>
  <c r="J363"/>
  <c r="J364"/>
  <c r="J365"/>
  <c r="J366"/>
  <c r="J367"/>
  <c r="J368"/>
  <c r="J369"/>
  <c r="J370"/>
  <c r="J371"/>
  <c r="J372"/>
  <c r="J373"/>
  <c r="J374"/>
  <c r="J375"/>
  <c r="J376"/>
  <c r="J377"/>
  <c r="J378"/>
  <c r="J142"/>
  <c r="J379"/>
  <c r="J380"/>
  <c r="J187"/>
  <c r="J165"/>
  <c r="J188"/>
  <c r="J381"/>
  <c r="J382"/>
  <c r="J383"/>
  <c r="J186"/>
  <c r="J384"/>
  <c r="J216"/>
  <c r="J385"/>
  <c r="J386"/>
  <c r="J387"/>
  <c r="J388"/>
  <c r="J389"/>
  <c r="J390"/>
  <c r="J391"/>
  <c r="J212"/>
  <c r="J392"/>
  <c r="J393"/>
  <c r="J394"/>
  <c r="J395"/>
  <c r="J396"/>
  <c r="J397"/>
  <c r="J398"/>
  <c r="J399"/>
  <c r="J400"/>
  <c r="J129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221"/>
  <c r="J418"/>
  <c r="J419"/>
  <c r="J420"/>
  <c r="J421"/>
  <c r="J422"/>
  <c r="J5"/>
  <c r="P73" i="24"/>
  <c r="P45"/>
  <c r="P65"/>
  <c r="P56"/>
  <c r="P33"/>
  <c r="P22"/>
  <c r="P75"/>
  <c r="P26"/>
  <c r="P53"/>
  <c r="P25"/>
  <c r="P128"/>
  <c r="P90"/>
  <c r="P115"/>
  <c r="P72"/>
  <c r="P64"/>
  <c r="P29"/>
  <c r="P17"/>
  <c r="P14"/>
  <c r="P89"/>
  <c r="P49"/>
  <c r="P86"/>
  <c r="P78"/>
  <c r="P23"/>
  <c r="P18"/>
  <c r="P116"/>
  <c r="P27"/>
  <c r="P62"/>
  <c r="P117"/>
  <c r="P84"/>
  <c r="P122"/>
  <c r="P118"/>
  <c r="P123"/>
  <c r="P119"/>
  <c r="P81"/>
  <c r="P61"/>
  <c r="P124"/>
  <c r="P120"/>
  <c r="P125"/>
  <c r="P66"/>
  <c r="P121"/>
  <c r="P126"/>
  <c r="P67"/>
  <c r="P97"/>
  <c r="P138"/>
  <c r="P139"/>
  <c r="P85"/>
  <c r="P127"/>
  <c r="P94"/>
  <c r="P95"/>
  <c r="P87"/>
  <c r="P88"/>
  <c r="P186"/>
  <c r="P351"/>
  <c r="P187"/>
  <c r="P352"/>
  <c r="P100"/>
  <c r="P188"/>
  <c r="P101"/>
  <c r="P353"/>
  <c r="P354"/>
  <c r="P189"/>
  <c r="P109"/>
  <c r="P190"/>
  <c r="P74"/>
  <c r="P191"/>
  <c r="P192"/>
  <c r="P355"/>
  <c r="P151"/>
  <c r="P193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76"/>
  <c r="P71"/>
  <c r="P194"/>
  <c r="P195"/>
  <c r="P196"/>
  <c r="P197"/>
  <c r="P198"/>
  <c r="P99"/>
  <c r="P199"/>
  <c r="P200"/>
  <c r="P201"/>
  <c r="P202"/>
  <c r="P203"/>
  <c r="P82"/>
  <c r="P102"/>
  <c r="P204"/>
  <c r="P146"/>
  <c r="P161"/>
  <c r="P205"/>
  <c r="P157"/>
  <c r="P206"/>
  <c r="P207"/>
  <c r="P398"/>
  <c r="P208"/>
  <c r="P209"/>
  <c r="P104"/>
  <c r="P176"/>
  <c r="P210"/>
  <c r="P211"/>
  <c r="P212"/>
  <c r="P107"/>
  <c r="P213"/>
  <c r="P214"/>
  <c r="P215"/>
  <c r="P216"/>
  <c r="P162"/>
  <c r="P217"/>
  <c r="P399"/>
  <c r="P218"/>
  <c r="P113"/>
  <c r="P219"/>
  <c r="P150"/>
  <c r="P220"/>
  <c r="P400"/>
  <c r="P401"/>
  <c r="P221"/>
  <c r="P222"/>
  <c r="P223"/>
  <c r="P131"/>
  <c r="P224"/>
  <c r="P402"/>
  <c r="P225"/>
  <c r="P106"/>
  <c r="P226"/>
  <c r="P227"/>
  <c r="P228"/>
  <c r="P111"/>
  <c r="P229"/>
  <c r="P230"/>
  <c r="P231"/>
  <c r="P232"/>
  <c r="P233"/>
  <c r="P234"/>
  <c r="P108"/>
  <c r="P235"/>
  <c r="P236"/>
  <c r="P237"/>
  <c r="P238"/>
  <c r="P239"/>
  <c r="P240"/>
  <c r="P241"/>
  <c r="P168"/>
  <c r="P403"/>
  <c r="P169"/>
  <c r="P242"/>
  <c r="P243"/>
  <c r="P244"/>
  <c r="P245"/>
  <c r="P246"/>
  <c r="P247"/>
  <c r="P248"/>
  <c r="P249"/>
  <c r="P250"/>
  <c r="P8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163"/>
  <c r="P158"/>
  <c r="P164"/>
  <c r="P294"/>
  <c r="P133"/>
  <c r="P13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O6"/>
  <c r="P6" s="1"/>
  <c r="O4"/>
  <c r="P4" s="1"/>
  <c r="O3"/>
  <c r="P3" s="1"/>
  <c r="O5"/>
  <c r="P5" s="1"/>
  <c r="O2"/>
  <c r="P2" s="1"/>
  <c r="O13"/>
  <c r="P13" s="1"/>
  <c r="O10"/>
  <c r="P10" s="1"/>
  <c r="O15"/>
  <c r="P15" s="1"/>
  <c r="O12"/>
  <c r="P12" s="1"/>
  <c r="O42"/>
  <c r="P42" s="1"/>
  <c r="O8"/>
  <c r="P8" s="1"/>
  <c r="O40"/>
  <c r="P40" s="1"/>
  <c r="O19"/>
  <c r="P19" s="1"/>
  <c r="O9"/>
  <c r="P9" s="1"/>
  <c r="O30"/>
  <c r="P30" s="1"/>
  <c r="O16"/>
  <c r="P16" s="1"/>
  <c r="O47"/>
  <c r="P47" s="1"/>
  <c r="O38"/>
  <c r="P38" s="1"/>
  <c r="O69"/>
  <c r="P69" s="1"/>
  <c r="O20"/>
  <c r="P20" s="1"/>
  <c r="O24"/>
  <c r="P24" s="1"/>
  <c r="O44"/>
  <c r="P44" s="1"/>
  <c r="O31"/>
  <c r="P31" s="1"/>
  <c r="O36"/>
  <c r="P36" s="1"/>
  <c r="O55"/>
  <c r="P55" s="1"/>
  <c r="O11"/>
  <c r="P11" s="1"/>
  <c r="O21"/>
  <c r="P21" s="1"/>
  <c r="O58"/>
  <c r="P58" s="1"/>
  <c r="O92"/>
  <c r="P92" s="1"/>
  <c r="O35"/>
  <c r="P35" s="1"/>
  <c r="O60"/>
  <c r="P60" s="1"/>
  <c r="O28"/>
  <c r="P28" s="1"/>
  <c r="O57"/>
  <c r="P57" s="1"/>
  <c r="O48"/>
  <c r="P48" s="1"/>
  <c r="O54"/>
  <c r="P54" s="1"/>
  <c r="O34"/>
  <c r="P34" s="1"/>
  <c r="O51"/>
  <c r="P51" s="1"/>
  <c r="O43"/>
  <c r="P43" s="1"/>
  <c r="O46"/>
  <c r="P46" s="1"/>
  <c r="O32"/>
  <c r="P32" s="1"/>
  <c r="O37"/>
  <c r="P37" s="1"/>
  <c r="O39"/>
  <c r="P39" s="1"/>
  <c r="O50"/>
  <c r="P50" s="1"/>
  <c r="O63"/>
  <c r="P63" s="1"/>
  <c r="O41"/>
  <c r="P41" s="1"/>
  <c r="O52"/>
  <c r="P52" s="1"/>
  <c r="O70"/>
  <c r="P70" s="1"/>
  <c r="O91"/>
  <c r="P91" s="1"/>
  <c r="O93"/>
  <c r="P93" s="1"/>
  <c r="O136"/>
  <c r="P136" s="1"/>
  <c r="O142"/>
  <c r="P142" s="1"/>
  <c r="O68"/>
  <c r="P68" s="1"/>
  <c r="O130"/>
  <c r="P130" s="1"/>
  <c r="O145"/>
  <c r="P145" s="1"/>
  <c r="O135"/>
  <c r="P135" s="1"/>
  <c r="O83"/>
  <c r="P83" s="1"/>
  <c r="O137"/>
  <c r="P137" s="1"/>
  <c r="O129"/>
  <c r="P129" s="1"/>
  <c r="O77"/>
  <c r="P77" s="1"/>
  <c r="O7"/>
  <c r="P7" s="1"/>
  <c r="D129"/>
  <c r="N129"/>
  <c r="D77"/>
  <c r="N77"/>
  <c r="J141" i="4"/>
  <c r="J200"/>
  <c r="J182"/>
  <c r="J117"/>
  <c r="J106"/>
  <c r="J183"/>
  <c r="J121"/>
  <c r="J129"/>
  <c r="J167"/>
  <c r="J326"/>
  <c r="J116"/>
  <c r="J110"/>
  <c r="J111"/>
  <c r="J298"/>
  <c r="J338"/>
  <c r="J192"/>
  <c r="J170"/>
  <c r="J66"/>
  <c r="J155"/>
  <c r="J175"/>
  <c r="J156"/>
  <c r="J246"/>
  <c r="J22"/>
  <c r="J160"/>
  <c r="J158"/>
  <c r="J248"/>
  <c r="J241"/>
  <c r="J304"/>
  <c r="J203"/>
  <c r="J115"/>
  <c r="J269"/>
  <c r="J305"/>
  <c r="J81"/>
  <c r="J211"/>
  <c r="J153"/>
  <c r="J311"/>
  <c r="J82"/>
  <c r="J316"/>
  <c r="J295"/>
  <c r="J315"/>
  <c r="J280"/>
  <c r="J187"/>
  <c r="J227"/>
  <c r="J229"/>
  <c r="J331"/>
  <c r="J244"/>
  <c r="J313"/>
  <c r="J349"/>
  <c r="J294"/>
  <c r="J204"/>
  <c r="J100"/>
  <c r="J364"/>
  <c r="J320"/>
  <c r="J368"/>
  <c r="J369"/>
  <c r="J188"/>
  <c r="J172"/>
  <c r="J324"/>
  <c r="J186"/>
  <c r="J347"/>
  <c r="J221"/>
  <c r="J161"/>
  <c r="J276"/>
  <c r="J173"/>
  <c r="J325"/>
  <c r="J355"/>
  <c r="J367"/>
  <c r="J289"/>
  <c r="J249"/>
  <c r="J261"/>
  <c r="J213"/>
  <c r="J214"/>
  <c r="J250"/>
  <c r="J265"/>
  <c r="J302"/>
  <c r="J350"/>
  <c r="J166"/>
  <c r="J358"/>
  <c r="J266"/>
  <c r="J191"/>
  <c r="J202"/>
  <c r="J348"/>
  <c r="J271"/>
  <c r="J321"/>
  <c r="J322"/>
  <c r="J303"/>
  <c r="J184"/>
  <c r="J346"/>
  <c r="J235"/>
  <c r="J287"/>
  <c r="J361"/>
  <c r="J270"/>
  <c r="J323"/>
  <c r="J125"/>
  <c r="J174"/>
  <c r="J198"/>
  <c r="J296"/>
  <c r="J126"/>
  <c r="J260"/>
  <c r="J177"/>
  <c r="J329"/>
  <c r="J330"/>
  <c r="J268"/>
  <c r="J285"/>
  <c r="J286"/>
  <c r="J340"/>
  <c r="J275"/>
  <c r="J245"/>
  <c r="J359"/>
  <c r="J318"/>
  <c r="J251"/>
  <c r="J243"/>
  <c r="J290"/>
  <c r="J165"/>
  <c r="J222"/>
  <c r="J168"/>
  <c r="J327"/>
  <c r="J157"/>
  <c r="J242"/>
  <c r="J154"/>
  <c r="J162"/>
  <c r="J163"/>
  <c r="J171"/>
  <c r="J58"/>
  <c r="J181"/>
  <c r="J189"/>
  <c r="J190"/>
  <c r="J193"/>
  <c r="J199"/>
  <c r="J207"/>
  <c r="J210"/>
  <c r="J212"/>
  <c r="J215"/>
  <c r="J216"/>
  <c r="J217"/>
  <c r="J220"/>
  <c r="J231"/>
  <c r="J232"/>
  <c r="J233"/>
  <c r="J236"/>
  <c r="J239"/>
  <c r="J240"/>
  <c r="J247"/>
  <c r="J253"/>
  <c r="J257"/>
  <c r="J258"/>
  <c r="J259"/>
  <c r="J262"/>
  <c r="J263"/>
  <c r="J264"/>
  <c r="J272"/>
  <c r="J279"/>
  <c r="J281"/>
  <c r="J288"/>
  <c r="J291"/>
  <c r="J297"/>
  <c r="J306"/>
  <c r="J307"/>
  <c r="J309"/>
  <c r="J310"/>
  <c r="J312"/>
  <c r="J317"/>
  <c r="J332"/>
  <c r="J333"/>
  <c r="J335"/>
  <c r="J337"/>
  <c r="J339"/>
  <c r="J342"/>
  <c r="J344"/>
  <c r="J345"/>
  <c r="J351"/>
  <c r="J352"/>
  <c r="J353"/>
  <c r="J354"/>
  <c r="J357"/>
  <c r="J360"/>
  <c r="J237"/>
  <c r="J228"/>
  <c r="J230"/>
  <c r="J365"/>
  <c r="J208"/>
  <c r="J209"/>
  <c r="J205"/>
  <c r="J334"/>
  <c r="J201"/>
  <c r="J336"/>
  <c r="J274"/>
  <c r="J277"/>
  <c r="J234"/>
  <c r="J254"/>
  <c r="J314"/>
  <c r="J196"/>
  <c r="J301"/>
  <c r="J194"/>
  <c r="J195"/>
  <c r="J206"/>
  <c r="J159"/>
  <c r="J197"/>
  <c r="J169"/>
  <c r="J86"/>
  <c r="J94"/>
  <c r="AL7" i="1"/>
  <c r="AL55"/>
  <c r="H4"/>
  <c r="H5"/>
  <c r="H2"/>
  <c r="H30"/>
  <c r="H100"/>
  <c r="H25"/>
  <c r="H15"/>
  <c r="H29"/>
  <c r="H82"/>
  <c r="H6"/>
  <c r="H19"/>
  <c r="H33"/>
  <c r="H58"/>
  <c r="H35"/>
  <c r="H28"/>
  <c r="H36"/>
  <c r="H90"/>
  <c r="H21"/>
  <c r="H17"/>
  <c r="H3"/>
  <c r="H78"/>
  <c r="H32"/>
  <c r="H27"/>
  <c r="H7"/>
  <c r="H14"/>
  <c r="H26"/>
  <c r="H40"/>
  <c r="H48"/>
  <c r="H52"/>
  <c r="H42"/>
  <c r="H45"/>
  <c r="H63"/>
  <c r="H44"/>
  <c r="H9"/>
  <c r="H43"/>
  <c r="H60"/>
  <c r="H64"/>
  <c r="H18"/>
  <c r="H77"/>
  <c r="H23"/>
  <c r="H20"/>
  <c r="H51"/>
  <c r="H50"/>
  <c r="H55"/>
  <c r="H66"/>
  <c r="H56"/>
  <c r="H62"/>
  <c r="H38"/>
  <c r="H24"/>
  <c r="H31"/>
  <c r="H49"/>
  <c r="H57"/>
  <c r="H145"/>
  <c r="H146"/>
  <c r="H86"/>
  <c r="H99"/>
  <c r="H95"/>
  <c r="H61"/>
  <c r="H54"/>
  <c r="H46"/>
  <c r="H87"/>
  <c r="H70"/>
  <c r="H71"/>
  <c r="H72"/>
  <c r="H81"/>
  <c r="H8"/>
  <c r="H16"/>
  <c r="H84"/>
  <c r="H67"/>
  <c r="H73"/>
  <c r="H47"/>
  <c r="H75"/>
  <c r="H91"/>
  <c r="H80"/>
  <c r="H106"/>
  <c r="H107"/>
  <c r="H102"/>
  <c r="H10"/>
  <c r="H41"/>
  <c r="H103"/>
  <c r="H83"/>
  <c r="H37"/>
  <c r="H59"/>
  <c r="H53"/>
  <c r="H11"/>
  <c r="H93"/>
  <c r="H115"/>
  <c r="H101"/>
  <c r="H39"/>
  <c r="H74"/>
  <c r="H140"/>
  <c r="H112"/>
  <c r="H182"/>
  <c r="H183"/>
  <c r="H185"/>
  <c r="H13"/>
  <c r="H193"/>
  <c r="H278"/>
  <c r="H194"/>
  <c r="H94"/>
  <c r="H147"/>
  <c r="H279"/>
  <c r="H92"/>
  <c r="H168"/>
  <c r="H158"/>
  <c r="H159"/>
  <c r="H114"/>
  <c r="H113"/>
  <c r="H164"/>
  <c r="H76"/>
  <c r="H234"/>
  <c r="H235"/>
  <c r="H280"/>
  <c r="H118"/>
  <c r="H233"/>
  <c r="H223"/>
  <c r="H97"/>
  <c r="H167"/>
  <c r="H116"/>
  <c r="H104"/>
  <c r="H236"/>
  <c r="H237"/>
  <c r="H238"/>
  <c r="H34"/>
  <c r="H239"/>
  <c r="H240"/>
  <c r="H156"/>
  <c r="H241"/>
  <c r="H242"/>
  <c r="H166"/>
  <c r="H109"/>
  <c r="H172"/>
  <c r="H243"/>
  <c r="H244"/>
  <c r="H245"/>
  <c r="H170"/>
  <c r="H171"/>
  <c r="H246"/>
  <c r="H247"/>
  <c r="H248"/>
  <c r="H249"/>
  <c r="H173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68"/>
  <c r="H79"/>
  <c r="H195"/>
  <c r="H69"/>
  <c r="H207"/>
  <c r="H88"/>
  <c r="H281"/>
  <c r="H282"/>
  <c r="H119"/>
  <c r="H85"/>
  <c r="H283"/>
  <c r="H184"/>
  <c r="H284"/>
  <c r="H105"/>
  <c r="H285"/>
  <c r="H201"/>
  <c r="H202"/>
  <c r="H286"/>
  <c r="H287"/>
  <c r="H149"/>
  <c r="H288"/>
  <c r="H153"/>
  <c r="H289"/>
  <c r="H134"/>
  <c r="H290"/>
  <c r="H291"/>
  <c r="H292"/>
  <c r="H213"/>
  <c r="H293"/>
  <c r="H214"/>
  <c r="H294"/>
  <c r="H295"/>
  <c r="H196"/>
  <c r="H296"/>
  <c r="H297"/>
  <c r="H298"/>
  <c r="H299"/>
  <c r="H300"/>
  <c r="H181"/>
  <c r="H301"/>
  <c r="H131"/>
  <c r="H98"/>
  <c r="H175"/>
  <c r="H133"/>
  <c r="H302"/>
  <c r="H176"/>
  <c r="H177"/>
  <c r="H178"/>
  <c r="H162"/>
  <c r="H303"/>
  <c r="H304"/>
  <c r="H305"/>
  <c r="H306"/>
  <c r="H132"/>
  <c r="H226"/>
  <c r="H179"/>
  <c r="H307"/>
  <c r="H308"/>
  <c r="H309"/>
  <c r="H310"/>
  <c r="H311"/>
  <c r="H312"/>
  <c r="H313"/>
  <c r="H314"/>
  <c r="H315"/>
  <c r="H316"/>
  <c r="H317"/>
  <c r="H318"/>
  <c r="H126"/>
  <c r="H319"/>
  <c r="H320"/>
  <c r="H321"/>
  <c r="H322"/>
  <c r="H323"/>
  <c r="H324"/>
  <c r="H325"/>
  <c r="H210"/>
  <c r="H326"/>
  <c r="H327"/>
  <c r="H328"/>
  <c r="H329"/>
  <c r="H199"/>
  <c r="H330"/>
  <c r="H331"/>
  <c r="H127"/>
  <c r="H332"/>
  <c r="H333"/>
  <c r="H89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120"/>
  <c r="H361"/>
  <c r="H117"/>
  <c r="H362"/>
  <c r="H150"/>
  <c r="H151"/>
  <c r="H110"/>
  <c r="H192"/>
  <c r="H363"/>
  <c r="H364"/>
  <c r="H365"/>
  <c r="H366"/>
  <c r="H367"/>
  <c r="H368"/>
  <c r="H369"/>
  <c r="H370"/>
  <c r="H371"/>
  <c r="H372"/>
  <c r="H373"/>
  <c r="H374"/>
  <c r="H375"/>
  <c r="H376"/>
  <c r="H377"/>
  <c r="H378"/>
  <c r="H142"/>
  <c r="H379"/>
  <c r="H380"/>
  <c r="H187"/>
  <c r="H165"/>
  <c r="H188"/>
  <c r="H381"/>
  <c r="H382"/>
  <c r="H383"/>
  <c r="H186"/>
  <c r="H384"/>
  <c r="H216"/>
  <c r="H385"/>
  <c r="H386"/>
  <c r="H387"/>
  <c r="H388"/>
  <c r="H389"/>
  <c r="H390"/>
  <c r="H391"/>
  <c r="H212"/>
  <c r="H392"/>
  <c r="H393"/>
  <c r="H394"/>
  <c r="H395"/>
  <c r="H396"/>
  <c r="H397"/>
  <c r="H398"/>
  <c r="H399"/>
  <c r="H400"/>
  <c r="H129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221"/>
  <c r="H418"/>
  <c r="H419"/>
  <c r="H420"/>
  <c r="H421"/>
  <c r="H422"/>
  <c r="H22"/>
  <c r="F9"/>
  <c r="F78"/>
  <c r="F5"/>
  <c r="F2"/>
  <c r="F87"/>
  <c r="F21"/>
  <c r="F17"/>
  <c r="F26"/>
  <c r="F40"/>
  <c r="F36"/>
  <c r="F90"/>
  <c r="F70"/>
  <c r="F71"/>
  <c r="F72"/>
  <c r="F81"/>
  <c r="F24"/>
  <c r="F33"/>
  <c r="F38"/>
  <c r="F12"/>
  <c r="F8"/>
  <c r="F16"/>
  <c r="F7"/>
  <c r="F14"/>
  <c r="F31"/>
  <c r="F30"/>
  <c r="F22"/>
  <c r="F29"/>
  <c r="F84"/>
  <c r="F82"/>
  <c r="F4"/>
  <c r="F18"/>
  <c r="F67"/>
  <c r="F48"/>
  <c r="F42"/>
  <c r="F52"/>
  <c r="F45"/>
  <c r="F95"/>
  <c r="F145"/>
  <c r="F146"/>
  <c r="F73"/>
  <c r="F47"/>
  <c r="F75"/>
  <c r="F23"/>
  <c r="F20"/>
  <c r="F32"/>
  <c r="F27"/>
  <c r="F91"/>
  <c r="F80"/>
  <c r="F25"/>
  <c r="F15"/>
  <c r="F55"/>
  <c r="F49"/>
  <c r="F56"/>
  <c r="F62"/>
  <c r="F77"/>
  <c r="F57"/>
  <c r="F63"/>
  <c r="F54"/>
  <c r="F35"/>
  <c r="F61"/>
  <c r="F46"/>
  <c r="F106"/>
  <c r="F107"/>
  <c r="F102"/>
  <c r="F6"/>
  <c r="F10"/>
  <c r="F19"/>
  <c r="F51"/>
  <c r="F60"/>
  <c r="F50"/>
  <c r="F41"/>
  <c r="F103"/>
  <c r="F83"/>
  <c r="F37"/>
  <c r="F59"/>
  <c r="F58"/>
  <c r="F64"/>
  <c r="F86"/>
  <c r="F99"/>
  <c r="F53"/>
  <c r="F11"/>
  <c r="F100"/>
  <c r="F93"/>
  <c r="F115"/>
  <c r="F101"/>
  <c r="F39"/>
  <c r="F74"/>
  <c r="F140"/>
  <c r="F112"/>
  <c r="F28"/>
  <c r="F182"/>
  <c r="F183"/>
  <c r="F185"/>
  <c r="F13"/>
  <c r="F193"/>
  <c r="F278"/>
  <c r="F194"/>
  <c r="F94"/>
  <c r="F147"/>
  <c r="F279"/>
  <c r="F92"/>
  <c r="F168"/>
  <c r="F158"/>
  <c r="F159"/>
  <c r="F114"/>
  <c r="F43"/>
  <c r="F113"/>
  <c r="F164"/>
  <c r="F76"/>
  <c r="F234"/>
  <c r="F235"/>
  <c r="F280"/>
  <c r="F118"/>
  <c r="F233"/>
  <c r="F223"/>
  <c r="F97"/>
  <c r="F66"/>
  <c r="F167"/>
  <c r="F116"/>
  <c r="F104"/>
  <c r="F236"/>
  <c r="F237"/>
  <c r="F238"/>
  <c r="F34"/>
  <c r="F239"/>
  <c r="F240"/>
  <c r="F156"/>
  <c r="F241"/>
  <c r="F242"/>
  <c r="F166"/>
  <c r="F109"/>
  <c r="F172"/>
  <c r="F243"/>
  <c r="F244"/>
  <c r="F245"/>
  <c r="F170"/>
  <c r="F171"/>
  <c r="F246"/>
  <c r="F247"/>
  <c r="F248"/>
  <c r="F249"/>
  <c r="F173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68"/>
  <c r="F79"/>
  <c r="F44"/>
  <c r="F195"/>
  <c r="F69"/>
  <c r="F207"/>
  <c r="F88"/>
  <c r="F281"/>
  <c r="F282"/>
  <c r="F119"/>
  <c r="F85"/>
  <c r="F283"/>
  <c r="F184"/>
  <c r="F284"/>
  <c r="F105"/>
  <c r="F285"/>
  <c r="F201"/>
  <c r="F202"/>
  <c r="F286"/>
  <c r="F287"/>
  <c r="F149"/>
  <c r="F288"/>
  <c r="F153"/>
  <c r="F289"/>
  <c r="F134"/>
  <c r="F290"/>
  <c r="F291"/>
  <c r="F292"/>
  <c r="F213"/>
  <c r="F293"/>
  <c r="F214"/>
  <c r="F294"/>
  <c r="F295"/>
  <c r="F196"/>
  <c r="F296"/>
  <c r="F297"/>
  <c r="F298"/>
  <c r="F299"/>
  <c r="F300"/>
  <c r="F181"/>
  <c r="F301"/>
  <c r="F131"/>
  <c r="F98"/>
  <c r="F175"/>
  <c r="F133"/>
  <c r="F302"/>
  <c r="F176"/>
  <c r="F177"/>
  <c r="F178"/>
  <c r="F162"/>
  <c r="F303"/>
  <c r="F304"/>
  <c r="F305"/>
  <c r="F306"/>
  <c r="F132"/>
  <c r="F226"/>
  <c r="F179"/>
  <c r="F307"/>
  <c r="F308"/>
  <c r="F309"/>
  <c r="F310"/>
  <c r="F311"/>
  <c r="F312"/>
  <c r="F313"/>
  <c r="F314"/>
  <c r="F315"/>
  <c r="F316"/>
  <c r="F317"/>
  <c r="F318"/>
  <c r="F126"/>
  <c r="F319"/>
  <c r="F320"/>
  <c r="F321"/>
  <c r="F322"/>
  <c r="F323"/>
  <c r="F324"/>
  <c r="F325"/>
  <c r="F210"/>
  <c r="F326"/>
  <c r="F327"/>
  <c r="F328"/>
  <c r="F329"/>
  <c r="F199"/>
  <c r="F330"/>
  <c r="F331"/>
  <c r="F127"/>
  <c r="F332"/>
  <c r="F333"/>
  <c r="F89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120"/>
  <c r="F361"/>
  <c r="F117"/>
  <c r="F362"/>
  <c r="F150"/>
  <c r="F151"/>
  <c r="F110"/>
  <c r="F192"/>
  <c r="F363"/>
  <c r="F364"/>
  <c r="F365"/>
  <c r="F366"/>
  <c r="F367"/>
  <c r="F368"/>
  <c r="F369"/>
  <c r="F370"/>
  <c r="F371"/>
  <c r="F372"/>
  <c r="F373"/>
  <c r="F374"/>
  <c r="F375"/>
  <c r="F376"/>
  <c r="F377"/>
  <c r="F378"/>
  <c r="F142"/>
  <c r="F379"/>
  <c r="F380"/>
  <c r="F187"/>
  <c r="F165"/>
  <c r="F188"/>
  <c r="F381"/>
  <c r="F382"/>
  <c r="F383"/>
  <c r="F186"/>
  <c r="F384"/>
  <c r="F216"/>
  <c r="F385"/>
  <c r="F386"/>
  <c r="F387"/>
  <c r="F388"/>
  <c r="F389"/>
  <c r="F390"/>
  <c r="F391"/>
  <c r="F212"/>
  <c r="F392"/>
  <c r="F393"/>
  <c r="F394"/>
  <c r="F395"/>
  <c r="F396"/>
  <c r="F397"/>
  <c r="F398"/>
  <c r="F399"/>
  <c r="F400"/>
  <c r="F129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221"/>
  <c r="F418"/>
  <c r="F419"/>
  <c r="F420"/>
  <c r="F421"/>
  <c r="F422"/>
  <c r="F3"/>
  <c r="D55"/>
  <c r="AB55"/>
  <c r="AH55"/>
  <c r="AJ55"/>
  <c r="D61" i="24"/>
  <c r="N61"/>
  <c r="S61"/>
  <c r="T61"/>
  <c r="N25"/>
  <c r="N20"/>
  <c r="N115"/>
  <c r="N72"/>
  <c r="N11"/>
  <c r="N21"/>
  <c r="N58"/>
  <c r="N89"/>
  <c r="N49"/>
  <c r="N86"/>
  <c r="N60"/>
  <c r="N23"/>
  <c r="N34"/>
  <c r="N116"/>
  <c r="N117"/>
  <c r="N84"/>
  <c r="N122"/>
  <c r="N118"/>
  <c r="N123"/>
  <c r="N119"/>
  <c r="N124"/>
  <c r="N120"/>
  <c r="N125"/>
  <c r="N32"/>
  <c r="N121"/>
  <c r="N126"/>
  <c r="N67"/>
  <c r="N39"/>
  <c r="N97"/>
  <c r="N85"/>
  <c r="N127"/>
  <c r="N87"/>
  <c r="N50"/>
  <c r="N88"/>
  <c r="N63"/>
  <c r="N52"/>
  <c r="N186"/>
  <c r="N351"/>
  <c r="N187"/>
  <c r="N352"/>
  <c r="N100"/>
  <c r="N188"/>
  <c r="N101"/>
  <c r="N353"/>
  <c r="N354"/>
  <c r="N189"/>
  <c r="N109"/>
  <c r="N190"/>
  <c r="N74"/>
  <c r="N191"/>
  <c r="N192"/>
  <c r="N355"/>
  <c r="N151"/>
  <c r="N193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76"/>
  <c r="N70"/>
  <c r="N91"/>
  <c r="N71"/>
  <c r="N194"/>
  <c r="N195"/>
  <c r="N196"/>
  <c r="N197"/>
  <c r="N198"/>
  <c r="N99"/>
  <c r="N93"/>
  <c r="N199"/>
  <c r="N200"/>
  <c r="N201"/>
  <c r="N202"/>
  <c r="N136"/>
  <c r="N203"/>
  <c r="N82"/>
  <c r="N102"/>
  <c r="N204"/>
  <c r="N146"/>
  <c r="N161"/>
  <c r="N205"/>
  <c r="N157"/>
  <c r="N142"/>
  <c r="N206"/>
  <c r="N207"/>
  <c r="N398"/>
  <c r="N208"/>
  <c r="N209"/>
  <c r="N104"/>
  <c r="N176"/>
  <c r="N210"/>
  <c r="N211"/>
  <c r="N212"/>
  <c r="N107"/>
  <c r="N213"/>
  <c r="N68"/>
  <c r="N214"/>
  <c r="N130"/>
  <c r="N215"/>
  <c r="N216"/>
  <c r="N162"/>
  <c r="N217"/>
  <c r="N399"/>
  <c r="N218"/>
  <c r="N113"/>
  <c r="N219"/>
  <c r="N150"/>
  <c r="N220"/>
  <c r="N400"/>
  <c r="N401"/>
  <c r="N221"/>
  <c r="N222"/>
  <c r="N223"/>
  <c r="N131"/>
  <c r="N224"/>
  <c r="N402"/>
  <c r="N225"/>
  <c r="N106"/>
  <c r="N226"/>
  <c r="N227"/>
  <c r="N228"/>
  <c r="N111"/>
  <c r="N229"/>
  <c r="N230"/>
  <c r="N231"/>
  <c r="N232"/>
  <c r="N233"/>
  <c r="N234"/>
  <c r="N108"/>
  <c r="N235"/>
  <c r="N236"/>
  <c r="N237"/>
  <c r="N238"/>
  <c r="N239"/>
  <c r="N240"/>
  <c r="N241"/>
  <c r="N168"/>
  <c r="N403"/>
  <c r="N169"/>
  <c r="N242"/>
  <c r="N243"/>
  <c r="N244"/>
  <c r="N245"/>
  <c r="N246"/>
  <c r="N247"/>
  <c r="N248"/>
  <c r="N145"/>
  <c r="N249"/>
  <c r="N250"/>
  <c r="N8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163"/>
  <c r="N158"/>
  <c r="N135"/>
  <c r="N83"/>
  <c r="N164"/>
  <c r="N294"/>
  <c r="N133"/>
  <c r="N13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13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7"/>
  <c r="N2"/>
  <c r="N5"/>
  <c r="N33"/>
  <c r="N4"/>
  <c r="N19"/>
  <c r="N73"/>
  <c r="N3"/>
  <c r="N42"/>
  <c r="N55"/>
  <c r="N13"/>
  <c r="N26"/>
  <c r="N15"/>
  <c r="N40"/>
  <c r="N10"/>
  <c r="N36"/>
  <c r="N75"/>
  <c r="N16"/>
  <c r="N65"/>
  <c r="N45"/>
  <c r="N12"/>
  <c r="N69"/>
  <c r="N64"/>
  <c r="N53"/>
  <c r="N78"/>
  <c r="N9"/>
  <c r="N8"/>
  <c r="N90"/>
  <c r="N56"/>
  <c r="N29"/>
  <c r="N62"/>
  <c r="N30"/>
  <c r="N47"/>
  <c r="N31"/>
  <c r="N38"/>
  <c r="N44"/>
  <c r="N22"/>
  <c r="N51"/>
  <c r="N24"/>
  <c r="N35"/>
  <c r="N57"/>
  <c r="N48"/>
  <c r="N54"/>
  <c r="N43"/>
  <c r="N46"/>
  <c r="N81"/>
  <c r="N94"/>
  <c r="N66"/>
  <c r="N41"/>
  <c r="N17"/>
  <c r="N27"/>
  <c r="N28"/>
  <c r="N37"/>
  <c r="N14"/>
  <c r="N18"/>
  <c r="N95"/>
  <c r="N92"/>
  <c r="N128"/>
  <c r="N138"/>
  <c r="N139"/>
  <c r="N6"/>
  <c r="J80" i="4"/>
  <c r="J63"/>
  <c r="J34"/>
  <c r="J33"/>
  <c r="J57"/>
  <c r="J29"/>
  <c r="J56"/>
  <c r="J68"/>
  <c r="J43"/>
  <c r="J54"/>
  <c r="J59"/>
  <c r="J104"/>
  <c r="J32"/>
  <c r="J131"/>
  <c r="J5"/>
  <c r="J13"/>
  <c r="J50"/>
  <c r="J19"/>
  <c r="J67"/>
  <c r="J2"/>
  <c r="J7"/>
  <c r="J11"/>
  <c r="J8"/>
  <c r="J4"/>
  <c r="J3"/>
  <c r="J16"/>
  <c r="J17"/>
  <c r="J37"/>
  <c r="J91"/>
  <c r="J9"/>
  <c r="J53"/>
  <c r="J15"/>
  <c r="J44"/>
  <c r="J62"/>
  <c r="J12"/>
  <c r="J64"/>
  <c r="J71"/>
  <c r="J46"/>
  <c r="J10"/>
  <c r="J39"/>
  <c r="J41"/>
  <c r="J48"/>
  <c r="J21"/>
  <c r="J185"/>
  <c r="J38"/>
  <c r="J47"/>
  <c r="J224"/>
  <c r="J18"/>
  <c r="J20"/>
  <c r="J42"/>
  <c r="J28"/>
  <c r="J31"/>
  <c r="J176"/>
  <c r="J26"/>
  <c r="J70"/>
  <c r="J164"/>
  <c r="J363"/>
  <c r="J238"/>
  <c r="J180"/>
  <c r="J14"/>
  <c r="J366"/>
  <c r="J343"/>
  <c r="J319"/>
  <c r="J69"/>
  <c r="J49"/>
  <c r="J79"/>
  <c r="J252"/>
  <c r="J341"/>
  <c r="J103"/>
  <c r="J75"/>
  <c r="J83"/>
  <c r="J300"/>
  <c r="J292"/>
  <c r="J78"/>
  <c r="J61"/>
  <c r="J45"/>
  <c r="J73"/>
  <c r="J60"/>
  <c r="J27"/>
  <c r="J51"/>
  <c r="J87"/>
  <c r="J30"/>
  <c r="J148"/>
  <c r="J72"/>
  <c r="J98"/>
  <c r="J102"/>
  <c r="J284"/>
  <c r="J362"/>
  <c r="J273"/>
  <c r="J114"/>
  <c r="J101"/>
  <c r="J84"/>
  <c r="J55"/>
  <c r="J23"/>
  <c r="J89"/>
  <c r="J137"/>
  <c r="J134"/>
  <c r="J256"/>
  <c r="J226"/>
  <c r="J40"/>
  <c r="J283"/>
  <c r="J308"/>
  <c r="J278"/>
  <c r="J36"/>
  <c r="J35"/>
  <c r="J267"/>
  <c r="J282"/>
  <c r="J255"/>
  <c r="J130"/>
  <c r="J219"/>
  <c r="J123"/>
  <c r="J124"/>
  <c r="J85"/>
  <c r="J96"/>
  <c r="J25"/>
  <c r="J24"/>
  <c r="J113"/>
  <c r="J52"/>
  <c r="J133"/>
  <c r="J112"/>
  <c r="J88"/>
  <c r="AM125" i="1" l="1"/>
  <c r="AM141"/>
  <c r="U19" i="29"/>
  <c r="V19" s="1"/>
  <c r="U12"/>
  <c r="V12" s="1"/>
  <c r="U13"/>
  <c r="V13" s="1"/>
  <c r="U8"/>
  <c r="V8" s="1"/>
  <c r="U2"/>
  <c r="V2" s="1"/>
  <c r="U7"/>
  <c r="V7" s="1"/>
  <c r="U5"/>
  <c r="V5" s="1"/>
  <c r="U3"/>
  <c r="U60"/>
  <c r="U58"/>
  <c r="U56"/>
  <c r="U54"/>
  <c r="U51"/>
  <c r="U53"/>
  <c r="U63"/>
  <c r="U37"/>
  <c r="U35"/>
  <c r="U33"/>
  <c r="U49"/>
  <c r="U81"/>
  <c r="U80"/>
  <c r="U47"/>
  <c r="U77"/>
  <c r="U76"/>
  <c r="U75"/>
  <c r="U74"/>
  <c r="U73"/>
  <c r="U27"/>
  <c r="U32"/>
  <c r="U70"/>
  <c r="U69"/>
  <c r="U68"/>
  <c r="U66"/>
  <c r="U28"/>
  <c r="U64"/>
  <c r="U31"/>
  <c r="U21"/>
  <c r="V21" s="1"/>
  <c r="U30"/>
  <c r="AM222" i="1"/>
  <c r="U110" i="24"/>
  <c r="V3" i="29"/>
  <c r="AM180" i="1"/>
  <c r="AM227"/>
  <c r="U98" i="24"/>
  <c r="S129"/>
  <c r="T129"/>
  <c r="U112"/>
  <c r="U59"/>
  <c r="V59" s="1"/>
  <c r="U103"/>
  <c r="T5"/>
  <c r="H5"/>
  <c r="AM228" i="1"/>
  <c r="AM148"/>
  <c r="AK148"/>
  <c r="AM174"/>
  <c r="AM65"/>
  <c r="AN65" s="1"/>
  <c r="V111"/>
  <c r="AM111" s="1"/>
  <c r="AM215"/>
  <c r="AM200"/>
  <c r="AM220"/>
  <c r="AM198"/>
  <c r="V108"/>
  <c r="AM108" s="1"/>
  <c r="V191"/>
  <c r="AM191" s="1"/>
  <c r="V419"/>
  <c r="V416"/>
  <c r="V412"/>
  <c r="V410"/>
  <c r="V404"/>
  <c r="V398"/>
  <c r="V396"/>
  <c r="V391"/>
  <c r="V389"/>
  <c r="AK65"/>
  <c r="AM204"/>
  <c r="AM197"/>
  <c r="X185" i="25"/>
  <c r="X178"/>
  <c r="X163"/>
  <c r="X80"/>
  <c r="X196"/>
  <c r="X104"/>
  <c r="X181"/>
  <c r="X100"/>
  <c r="X168"/>
  <c r="X157"/>
  <c r="X135"/>
  <c r="U345" i="24"/>
  <c r="U105"/>
  <c r="S350"/>
  <c r="S112"/>
  <c r="U79"/>
  <c r="S103"/>
  <c r="U114"/>
  <c r="AM229" i="1"/>
  <c r="AM205"/>
  <c r="AM203"/>
  <c r="AM231"/>
  <c r="AM206"/>
  <c r="AM232"/>
  <c r="AM230"/>
  <c r="AM169"/>
  <c r="AM163"/>
  <c r="AK232"/>
  <c r="U347" i="24"/>
  <c r="S349"/>
  <c r="U348"/>
  <c r="T143"/>
  <c r="U141"/>
  <c r="T132"/>
  <c r="U350"/>
  <c r="U96"/>
  <c r="U343"/>
  <c r="U144"/>
  <c r="T349"/>
  <c r="T346"/>
  <c r="T344"/>
  <c r="U143"/>
  <c r="U346"/>
  <c r="U342"/>
  <c r="U349"/>
  <c r="U140"/>
  <c r="U344"/>
  <c r="U132"/>
  <c r="AM96" i="1"/>
  <c r="AM55"/>
  <c r="AN55" s="1"/>
  <c r="U129" i="24"/>
  <c r="T77"/>
  <c r="U77"/>
  <c r="S77"/>
  <c r="AK55" i="1"/>
  <c r="U61" i="24"/>
  <c r="V61" s="1"/>
  <c r="D68" i="1"/>
  <c r="D82"/>
  <c r="D79"/>
  <c r="D7"/>
  <c r="D80"/>
  <c r="D21"/>
  <c r="D44"/>
  <c r="D12"/>
  <c r="D195"/>
  <c r="D90"/>
  <c r="D17"/>
  <c r="D26"/>
  <c r="D69"/>
  <c r="D207"/>
  <c r="D99"/>
  <c r="D87"/>
  <c r="D75"/>
  <c r="D81"/>
  <c r="D88"/>
  <c r="D281"/>
  <c r="D282"/>
  <c r="D119"/>
  <c r="D85"/>
  <c r="D283"/>
  <c r="D184"/>
  <c r="D102"/>
  <c r="D284"/>
  <c r="D105"/>
  <c r="D285"/>
  <c r="D201"/>
  <c r="D202"/>
  <c r="D286"/>
  <c r="D287"/>
  <c r="D149"/>
  <c r="D288"/>
  <c r="D153"/>
  <c r="D289"/>
  <c r="D134"/>
  <c r="D290"/>
  <c r="D291"/>
  <c r="D292"/>
  <c r="D213"/>
  <c r="D293"/>
  <c r="D214"/>
  <c r="D294"/>
  <c r="D295"/>
  <c r="D196"/>
  <c r="D296"/>
  <c r="D297"/>
  <c r="D298"/>
  <c r="D299"/>
  <c r="D300"/>
  <c r="D181"/>
  <c r="D301"/>
  <c r="D131"/>
  <c r="D98"/>
  <c r="D175"/>
  <c r="D133"/>
  <c r="D302"/>
  <c r="D176"/>
  <c r="D177"/>
  <c r="D178"/>
  <c r="D162"/>
  <c r="D303"/>
  <c r="D304"/>
  <c r="D278"/>
  <c r="D147"/>
  <c r="D279"/>
  <c r="D158"/>
  <c r="D159"/>
  <c r="D305"/>
  <c r="D223"/>
  <c r="D306"/>
  <c r="D132"/>
  <c r="D226"/>
  <c r="D179"/>
  <c r="D307"/>
  <c r="D308"/>
  <c r="D309"/>
  <c r="D310"/>
  <c r="D311"/>
  <c r="D312"/>
  <c r="D313"/>
  <c r="D314"/>
  <c r="D315"/>
  <c r="D316"/>
  <c r="D317"/>
  <c r="D318"/>
  <c r="D126"/>
  <c r="D319"/>
  <c r="D320"/>
  <c r="D321"/>
  <c r="D322"/>
  <c r="D323"/>
  <c r="D324"/>
  <c r="D325"/>
  <c r="D210"/>
  <c r="D326"/>
  <c r="D327"/>
  <c r="D328"/>
  <c r="D329"/>
  <c r="D199"/>
  <c r="D330"/>
  <c r="D331"/>
  <c r="D127"/>
  <c r="D332"/>
  <c r="D333"/>
  <c r="D89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120"/>
  <c r="D361"/>
  <c r="D117"/>
  <c r="D362"/>
  <c r="D150"/>
  <c r="D151"/>
  <c r="D110"/>
  <c r="D192"/>
  <c r="D363"/>
  <c r="D364"/>
  <c r="D365"/>
  <c r="D366"/>
  <c r="D367"/>
  <c r="D368"/>
  <c r="D369"/>
  <c r="D370"/>
  <c r="D371"/>
  <c r="D372"/>
  <c r="D373"/>
  <c r="D374"/>
  <c r="D375"/>
  <c r="D376"/>
  <c r="D377"/>
  <c r="D378"/>
  <c r="D142"/>
  <c r="D379"/>
  <c r="D380"/>
  <c r="D187"/>
  <c r="D165"/>
  <c r="D188"/>
  <c r="D280"/>
  <c r="D381"/>
  <c r="D382"/>
  <c r="D383"/>
  <c r="D186"/>
  <c r="D384"/>
  <c r="D216"/>
  <c r="D385"/>
  <c r="D386"/>
  <c r="D387"/>
  <c r="D388"/>
  <c r="D389"/>
  <c r="D390"/>
  <c r="D391"/>
  <c r="D212"/>
  <c r="D392"/>
  <c r="D393"/>
  <c r="D394"/>
  <c r="D395"/>
  <c r="D396"/>
  <c r="D397"/>
  <c r="D398"/>
  <c r="D399"/>
  <c r="D400"/>
  <c r="D129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221"/>
  <c r="D418"/>
  <c r="D419"/>
  <c r="D420"/>
  <c r="D421"/>
  <c r="D422"/>
  <c r="D145"/>
  <c r="D146"/>
  <c r="D67"/>
  <c r="D118"/>
  <c r="AB118"/>
  <c r="AH118"/>
  <c r="AJ118"/>
  <c r="AK118"/>
  <c r="T49" i="24"/>
  <c r="T76"/>
  <c r="T70"/>
  <c r="T91"/>
  <c r="T17"/>
  <c r="T27"/>
  <c r="T28"/>
  <c r="T71"/>
  <c r="T37"/>
  <c r="T14"/>
  <c r="T18"/>
  <c r="T194"/>
  <c r="T95"/>
  <c r="T195"/>
  <c r="T196"/>
  <c r="T197"/>
  <c r="T92"/>
  <c r="T198"/>
  <c r="T128"/>
  <c r="T99"/>
  <c r="T93"/>
  <c r="T199"/>
  <c r="T200"/>
  <c r="T201"/>
  <c r="T202"/>
  <c r="T136"/>
  <c r="T203"/>
  <c r="T82"/>
  <c r="T102"/>
  <c r="T204"/>
  <c r="T146"/>
  <c r="T161"/>
  <c r="T205"/>
  <c r="T157"/>
  <c r="T142"/>
  <c r="T206"/>
  <c r="T207"/>
  <c r="T398"/>
  <c r="T208"/>
  <c r="T209"/>
  <c r="T104"/>
  <c r="T176"/>
  <c r="T210"/>
  <c r="T211"/>
  <c r="T212"/>
  <c r="T107"/>
  <c r="T213"/>
  <c r="T68"/>
  <c r="T214"/>
  <c r="T130"/>
  <c r="T215"/>
  <c r="T216"/>
  <c r="T162"/>
  <c r="T217"/>
  <c r="T399"/>
  <c r="T218"/>
  <c r="T113"/>
  <c r="T219"/>
  <c r="T150"/>
  <c r="T220"/>
  <c r="T400"/>
  <c r="T401"/>
  <c r="T221"/>
  <c r="T222"/>
  <c r="T223"/>
  <c r="T131"/>
  <c r="T224"/>
  <c r="T225"/>
  <c r="T106"/>
  <c r="T226"/>
  <c r="T227"/>
  <c r="T228"/>
  <c r="T111"/>
  <c r="T229"/>
  <c r="T230"/>
  <c r="T231"/>
  <c r="T232"/>
  <c r="T233"/>
  <c r="T234"/>
  <c r="T108"/>
  <c r="T235"/>
  <c r="T236"/>
  <c r="T237"/>
  <c r="T238"/>
  <c r="T239"/>
  <c r="T240"/>
  <c r="T241"/>
  <c r="T168"/>
  <c r="T169"/>
  <c r="T242"/>
  <c r="T243"/>
  <c r="T244"/>
  <c r="T245"/>
  <c r="T246"/>
  <c r="T247"/>
  <c r="T248"/>
  <c r="T145"/>
  <c r="T249"/>
  <c r="T250"/>
  <c r="T8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138"/>
  <c r="T139"/>
  <c r="T288"/>
  <c r="T289"/>
  <c r="T290"/>
  <c r="T291"/>
  <c r="T292"/>
  <c r="T293"/>
  <c r="T163"/>
  <c r="T158"/>
  <c r="T135"/>
  <c r="T83"/>
  <c r="T164"/>
  <c r="T294"/>
  <c r="T133"/>
  <c r="T13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13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D49"/>
  <c r="S49"/>
  <c r="D70"/>
  <c r="D91"/>
  <c r="D7"/>
  <c r="D17"/>
  <c r="D9"/>
  <c r="D43"/>
  <c r="D27"/>
  <c r="D28"/>
  <c r="D25"/>
  <c r="D56"/>
  <c r="D46"/>
  <c r="D21"/>
  <c r="D71"/>
  <c r="D37"/>
  <c r="D14"/>
  <c r="D18"/>
  <c r="D81"/>
  <c r="D36"/>
  <c r="D15"/>
  <c r="D125"/>
  <c r="D122"/>
  <c r="D194"/>
  <c r="D60"/>
  <c r="D186"/>
  <c r="D33"/>
  <c r="D72"/>
  <c r="D94"/>
  <c r="D50"/>
  <c r="D95"/>
  <c r="D195"/>
  <c r="D48"/>
  <c r="D196"/>
  <c r="D197"/>
  <c r="D92"/>
  <c r="D23"/>
  <c r="D44"/>
  <c r="D66"/>
  <c r="D351"/>
  <c r="D73"/>
  <c r="D55"/>
  <c r="D187"/>
  <c r="D198"/>
  <c r="D41"/>
  <c r="D62"/>
  <c r="D63"/>
  <c r="D128"/>
  <c r="D90"/>
  <c r="D352"/>
  <c r="D100"/>
  <c r="D99"/>
  <c r="D93"/>
  <c r="D199"/>
  <c r="D200"/>
  <c r="D201"/>
  <c r="D53"/>
  <c r="D202"/>
  <c r="D124"/>
  <c r="D136"/>
  <c r="D188"/>
  <c r="D89"/>
  <c r="D203"/>
  <c r="D82"/>
  <c r="D102"/>
  <c r="D204"/>
  <c r="D146"/>
  <c r="D101"/>
  <c r="D161"/>
  <c r="D205"/>
  <c r="D157"/>
  <c r="D142"/>
  <c r="D206"/>
  <c r="D207"/>
  <c r="D398"/>
  <c r="D208"/>
  <c r="D209"/>
  <c r="D104"/>
  <c r="D176"/>
  <c r="D210"/>
  <c r="D211"/>
  <c r="D353"/>
  <c r="D354"/>
  <c r="D126"/>
  <c r="D212"/>
  <c r="D107"/>
  <c r="D213"/>
  <c r="D189"/>
  <c r="D109"/>
  <c r="D68"/>
  <c r="D214"/>
  <c r="D130"/>
  <c r="D190"/>
  <c r="D215"/>
  <c r="D57"/>
  <c r="D74"/>
  <c r="D191"/>
  <c r="D216"/>
  <c r="D192"/>
  <c r="D355"/>
  <c r="D162"/>
  <c r="D217"/>
  <c r="D399"/>
  <c r="D218"/>
  <c r="D151"/>
  <c r="D113"/>
  <c r="D219"/>
  <c r="D150"/>
  <c r="D220"/>
  <c r="D400"/>
  <c r="D401"/>
  <c r="D193"/>
  <c r="D221"/>
  <c r="D222"/>
  <c r="D223"/>
  <c r="D131"/>
  <c r="D224"/>
  <c r="D402"/>
  <c r="D356"/>
  <c r="D357"/>
  <c r="D358"/>
  <c r="D225"/>
  <c r="D106"/>
  <c r="D226"/>
  <c r="D359"/>
  <c r="D227"/>
  <c r="D228"/>
  <c r="D111"/>
  <c r="D229"/>
  <c r="D360"/>
  <c r="D230"/>
  <c r="D361"/>
  <c r="D231"/>
  <c r="D232"/>
  <c r="D362"/>
  <c r="D233"/>
  <c r="D363"/>
  <c r="D364"/>
  <c r="D234"/>
  <c r="D365"/>
  <c r="D366"/>
  <c r="D108"/>
  <c r="D367"/>
  <c r="D235"/>
  <c r="D236"/>
  <c r="D368"/>
  <c r="D237"/>
  <c r="D369"/>
  <c r="D238"/>
  <c r="D239"/>
  <c r="D240"/>
  <c r="D241"/>
  <c r="D168"/>
  <c r="D403"/>
  <c r="D169"/>
  <c r="D370"/>
  <c r="D242"/>
  <c r="D371"/>
  <c r="D372"/>
  <c r="D373"/>
  <c r="D243"/>
  <c r="D374"/>
  <c r="D244"/>
  <c r="D245"/>
  <c r="D246"/>
  <c r="D247"/>
  <c r="D248"/>
  <c r="D375"/>
  <c r="D376"/>
  <c r="D145"/>
  <c r="D249"/>
  <c r="D250"/>
  <c r="D80"/>
  <c r="D251"/>
  <c r="D252"/>
  <c r="D253"/>
  <c r="D377"/>
  <c r="D378"/>
  <c r="D254"/>
  <c r="D379"/>
  <c r="D380"/>
  <c r="D255"/>
  <c r="D256"/>
  <c r="D257"/>
  <c r="D123"/>
  <c r="D381"/>
  <c r="D382"/>
  <c r="D258"/>
  <c r="D259"/>
  <c r="D383"/>
  <c r="D260"/>
  <c r="D261"/>
  <c r="D262"/>
  <c r="D263"/>
  <c r="D264"/>
  <c r="D265"/>
  <c r="D384"/>
  <c r="D385"/>
  <c r="D266"/>
  <c r="D386"/>
  <c r="D387"/>
  <c r="D388"/>
  <c r="D267"/>
  <c r="D268"/>
  <c r="D269"/>
  <c r="D270"/>
  <c r="D271"/>
  <c r="D272"/>
  <c r="D273"/>
  <c r="D274"/>
  <c r="D275"/>
  <c r="D276"/>
  <c r="D389"/>
  <c r="D277"/>
  <c r="D390"/>
  <c r="D391"/>
  <c r="D278"/>
  <c r="D279"/>
  <c r="D392"/>
  <c r="D393"/>
  <c r="D280"/>
  <c r="D394"/>
  <c r="D395"/>
  <c r="D396"/>
  <c r="D397"/>
  <c r="D281"/>
  <c r="D282"/>
  <c r="D283"/>
  <c r="D284"/>
  <c r="D285"/>
  <c r="D286"/>
  <c r="D287"/>
  <c r="D138"/>
  <c r="D139"/>
  <c r="D288"/>
  <c r="D289"/>
  <c r="D290"/>
  <c r="D291"/>
  <c r="D292"/>
  <c r="D293"/>
  <c r="D163"/>
  <c r="D158"/>
  <c r="D135"/>
  <c r="D83"/>
  <c r="D164"/>
  <c r="D294"/>
  <c r="D133"/>
  <c r="D134"/>
  <c r="D295"/>
  <c r="D296"/>
  <c r="D297"/>
  <c r="D298"/>
  <c r="D299"/>
  <c r="D300"/>
  <c r="D301"/>
  <c r="D35"/>
  <c r="D302"/>
  <c r="D303"/>
  <c r="D304"/>
  <c r="D305"/>
  <c r="D306"/>
  <c r="D307"/>
  <c r="D308"/>
  <c r="D309"/>
  <c r="D310"/>
  <c r="D311"/>
  <c r="D312"/>
  <c r="D313"/>
  <c r="D314"/>
  <c r="D315"/>
  <c r="D316"/>
  <c r="D317"/>
  <c r="D13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76"/>
  <c r="D6"/>
  <c r="D3"/>
  <c r="D64"/>
  <c r="D38"/>
  <c r="D8"/>
  <c r="D20"/>
  <c r="D2"/>
  <c r="D19"/>
  <c r="D5"/>
  <c r="D65"/>
  <c r="D39"/>
  <c r="D45"/>
  <c r="D13"/>
  <c r="D32"/>
  <c r="D24"/>
  <c r="D10"/>
  <c r="D30"/>
  <c r="D11"/>
  <c r="D22"/>
  <c r="D116"/>
  <c r="D69"/>
  <c r="D120"/>
  <c r="D12"/>
  <c r="D34"/>
  <c r="D29"/>
  <c r="D97"/>
  <c r="D26"/>
  <c r="D47"/>
  <c r="D51"/>
  <c r="D85"/>
  <c r="D16"/>
  <c r="D52"/>
  <c r="D117"/>
  <c r="D42"/>
  <c r="D40"/>
  <c r="D58"/>
  <c r="D127"/>
  <c r="D75"/>
  <c r="D84"/>
  <c r="D78"/>
  <c r="D121"/>
  <c r="D87"/>
  <c r="D67"/>
  <c r="D86"/>
  <c r="D88"/>
  <c r="D54"/>
  <c r="D31"/>
  <c r="D118"/>
  <c r="D115"/>
  <c r="D119"/>
  <c r="D4"/>
  <c r="T193" i="25"/>
  <c r="X193" s="1"/>
  <c r="T109"/>
  <c r="X109" s="1"/>
  <c r="T95"/>
  <c r="X95" s="1"/>
  <c r="T31"/>
  <c r="T43"/>
  <c r="T33"/>
  <c r="T53"/>
  <c r="T38"/>
  <c r="T63"/>
  <c r="T61"/>
  <c r="T56"/>
  <c r="T47"/>
  <c r="T59"/>
  <c r="T123"/>
  <c r="T65"/>
  <c r="T114"/>
  <c r="T34"/>
  <c r="T91"/>
  <c r="T58"/>
  <c r="T133"/>
  <c r="T127"/>
  <c r="T75"/>
  <c r="T71"/>
  <c r="T73"/>
  <c r="T160"/>
  <c r="X160" s="1"/>
  <c r="T93"/>
  <c r="X93" s="1"/>
  <c r="T98"/>
  <c r="T164"/>
  <c r="X164" s="1"/>
  <c r="T7"/>
  <c r="T84"/>
  <c r="X84" s="1"/>
  <c r="T97"/>
  <c r="X97" s="1"/>
  <c r="T8"/>
  <c r="T9"/>
  <c r="T6"/>
  <c r="T13"/>
  <c r="T11"/>
  <c r="T21"/>
  <c r="T16"/>
  <c r="T12"/>
  <c r="T26"/>
  <c r="T22"/>
  <c r="T18"/>
  <c r="T14"/>
  <c r="T24"/>
  <c r="T23"/>
  <c r="T39"/>
  <c r="T28"/>
  <c r="T42"/>
  <c r="T49"/>
  <c r="T54"/>
  <c r="T48"/>
  <c r="T44"/>
  <c r="T25"/>
  <c r="T51"/>
  <c r="T55"/>
  <c r="T52"/>
  <c r="T36"/>
  <c r="T27"/>
  <c r="T37"/>
  <c r="T40"/>
  <c r="T79"/>
  <c r="T46"/>
  <c r="T67"/>
  <c r="T124"/>
  <c r="T115"/>
  <c r="T60"/>
  <c r="T137"/>
  <c r="T92"/>
  <c r="T62"/>
  <c r="T86"/>
  <c r="T106"/>
  <c r="T87"/>
  <c r="T159"/>
  <c r="T147"/>
  <c r="X147" s="1"/>
  <c r="T90"/>
  <c r="X90" s="1"/>
  <c r="T110"/>
  <c r="X110" s="1"/>
  <c r="T2"/>
  <c r="T5"/>
  <c r="T4"/>
  <c r="T3"/>
  <c r="C2" i="27"/>
  <c r="E2" s="1"/>
  <c r="C5"/>
  <c r="E5" s="1"/>
  <c r="C10"/>
  <c r="E10" s="1"/>
  <c r="C24"/>
  <c r="C26"/>
  <c r="E26" s="1"/>
  <c r="C7"/>
  <c r="C19"/>
  <c r="E19" s="1"/>
  <c r="C28"/>
  <c r="E28" s="1"/>
  <c r="C8"/>
  <c r="E8" s="1"/>
  <c r="C11"/>
  <c r="C32"/>
  <c r="E32" s="1"/>
  <c r="C14"/>
  <c r="E14" s="1"/>
  <c r="C23"/>
  <c r="C25"/>
  <c r="E25" s="1"/>
  <c r="C4"/>
  <c r="C6"/>
  <c r="E6" s="1"/>
  <c r="C22"/>
  <c r="C3"/>
  <c r="E3" s="1"/>
  <c r="C17"/>
  <c r="C36"/>
  <c r="E36" s="1"/>
  <c r="C33"/>
  <c r="E33" s="1"/>
  <c r="C34"/>
  <c r="E34" s="1"/>
  <c r="C21"/>
  <c r="E21" s="1"/>
  <c r="C9"/>
  <c r="E9" s="1"/>
  <c r="C18"/>
  <c r="E18" s="1"/>
  <c r="C30"/>
  <c r="E30" s="1"/>
  <c r="E97"/>
  <c r="E35"/>
  <c r="E20"/>
  <c r="E98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12"/>
  <c r="E47"/>
  <c r="E46"/>
  <c r="E45"/>
  <c r="E31"/>
  <c r="E44"/>
  <c r="E43"/>
  <c r="E42"/>
  <c r="E41"/>
  <c r="E40"/>
  <c r="E39"/>
  <c r="E29"/>
  <c r="E17"/>
  <c r="E22"/>
  <c r="E4"/>
  <c r="E23"/>
  <c r="E11"/>
  <c r="E7"/>
  <c r="E38"/>
  <c r="E24"/>
  <c r="E37"/>
  <c r="E27"/>
  <c r="E13"/>
  <c r="E16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E15"/>
  <c r="E21" i="3"/>
  <c r="E57"/>
  <c r="I12" i="2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"/>
  <c r="I6"/>
  <c r="I7"/>
  <c r="I8"/>
  <c r="I9"/>
  <c r="I10"/>
  <c r="I11"/>
  <c r="I4"/>
  <c r="A4" i="26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"/>
  <c r="A3" i="2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M118" i="1" l="1"/>
  <c r="D4"/>
  <c r="AL4"/>
  <c r="D95"/>
  <c r="D183"/>
  <c r="D112"/>
  <c r="D101"/>
  <c r="D70"/>
  <c r="D48"/>
  <c r="D114"/>
  <c r="D113"/>
  <c r="D32"/>
  <c r="AL32"/>
  <c r="D20"/>
  <c r="D103"/>
  <c r="D28"/>
  <c r="D30"/>
  <c r="AL30"/>
  <c r="D8"/>
  <c r="D57"/>
  <c r="D71"/>
  <c r="D33"/>
  <c r="AL33"/>
  <c r="D10"/>
  <c r="D16"/>
  <c r="D27"/>
  <c r="AL27"/>
  <c r="D13"/>
  <c r="D15"/>
  <c r="AL15"/>
  <c r="D3"/>
  <c r="AL3"/>
  <c r="D2"/>
  <c r="D45"/>
  <c r="D74"/>
  <c r="D277"/>
  <c r="D274"/>
  <c r="D272"/>
  <c r="D271"/>
  <c r="D269"/>
  <c r="D267"/>
  <c r="D265"/>
  <c r="D264"/>
  <c r="D261"/>
  <c r="D259"/>
  <c r="D256"/>
  <c r="D255"/>
  <c r="D254"/>
  <c r="D252"/>
  <c r="D250"/>
  <c r="D173"/>
  <c r="D171"/>
  <c r="D244"/>
  <c r="D233"/>
  <c r="D235"/>
  <c r="D168"/>
  <c r="D166"/>
  <c r="D38"/>
  <c r="D241"/>
  <c r="D240"/>
  <c r="D238"/>
  <c r="D107"/>
  <c r="D64"/>
  <c r="D185"/>
  <c r="D100"/>
  <c r="D97"/>
  <c r="D43"/>
  <c r="D46"/>
  <c r="AL46"/>
  <c r="D52"/>
  <c r="D86"/>
  <c r="D76"/>
  <c r="D35"/>
  <c r="D37"/>
  <c r="D49"/>
  <c r="AL49"/>
  <c r="D58"/>
  <c r="D91"/>
  <c r="D83"/>
  <c r="D72"/>
  <c r="D22"/>
  <c r="AL22"/>
  <c r="D42"/>
  <c r="D63"/>
  <c r="D164"/>
  <c r="D94"/>
  <c r="D193"/>
  <c r="D93"/>
  <c r="D73"/>
  <c r="D50"/>
  <c r="D140"/>
  <c r="D9"/>
  <c r="D40"/>
  <c r="D25"/>
  <c r="AL25"/>
  <c r="D24"/>
  <c r="AL24"/>
  <c r="D29"/>
  <c r="AL29"/>
  <c r="D47"/>
  <c r="D92"/>
  <c r="D36"/>
  <c r="AL36"/>
  <c r="D14"/>
  <c r="D19"/>
  <c r="AL19"/>
  <c r="D11"/>
  <c r="D6"/>
  <c r="AL6"/>
  <c r="D23"/>
  <c r="AL23"/>
  <c r="D31"/>
  <c r="D18"/>
  <c r="D5"/>
  <c r="AL5"/>
  <c r="D276"/>
  <c r="D275"/>
  <c r="D273"/>
  <c r="D270"/>
  <c r="D268"/>
  <c r="D182"/>
  <c r="D266"/>
  <c r="D263"/>
  <c r="D262"/>
  <c r="D260"/>
  <c r="D258"/>
  <c r="D257"/>
  <c r="D253"/>
  <c r="D251"/>
  <c r="D249"/>
  <c r="D248"/>
  <c r="D247"/>
  <c r="D246"/>
  <c r="D170"/>
  <c r="D245"/>
  <c r="D234"/>
  <c r="D243"/>
  <c r="D172"/>
  <c r="D109"/>
  <c r="D242"/>
  <c r="D156"/>
  <c r="D239"/>
  <c r="D34"/>
  <c r="D194"/>
  <c r="D237"/>
  <c r="D106"/>
  <c r="D115"/>
  <c r="D39"/>
  <c r="D60"/>
  <c r="D236"/>
  <c r="D77"/>
  <c r="D61"/>
  <c r="D54"/>
  <c r="AL54"/>
  <c r="D104"/>
  <c r="D116"/>
  <c r="D167"/>
  <c r="D51"/>
  <c r="D62"/>
  <c r="D59"/>
  <c r="D53"/>
  <c r="D66"/>
  <c r="D56"/>
  <c r="D78"/>
  <c r="D41"/>
  <c r="D84"/>
  <c r="U49" i="24"/>
  <c r="V49" s="1"/>
  <c r="T397"/>
  <c r="T395"/>
  <c r="T393"/>
  <c r="T391"/>
  <c r="T389"/>
  <c r="T387"/>
  <c r="T385"/>
  <c r="T383"/>
  <c r="T381"/>
  <c r="T379"/>
  <c r="T377"/>
  <c r="T375"/>
  <c r="T373"/>
  <c r="T371"/>
  <c r="T369"/>
  <c r="T367"/>
  <c r="T365"/>
  <c r="T363"/>
  <c r="T361"/>
  <c r="T359"/>
  <c r="T357"/>
  <c r="T193"/>
  <c r="T355"/>
  <c r="T191"/>
  <c r="T190"/>
  <c r="T189"/>
  <c r="T353"/>
  <c r="T188"/>
  <c r="T352"/>
  <c r="T187"/>
  <c r="T66"/>
  <c r="T186"/>
  <c r="T46"/>
  <c r="T63"/>
  <c r="T50"/>
  <c r="T48"/>
  <c r="T57"/>
  <c r="T35"/>
  <c r="T126"/>
  <c r="T125"/>
  <c r="T124"/>
  <c r="T123"/>
  <c r="T44"/>
  <c r="T122"/>
  <c r="T62"/>
  <c r="T56"/>
  <c r="T90"/>
  <c r="T9"/>
  <c r="T53"/>
  <c r="T23"/>
  <c r="T60"/>
  <c r="T89"/>
  <c r="T36"/>
  <c r="T15"/>
  <c r="T21"/>
  <c r="T55"/>
  <c r="T72"/>
  <c r="T73"/>
  <c r="T33"/>
  <c r="T25"/>
  <c r="T7"/>
  <c r="T69"/>
  <c r="T86"/>
  <c r="T65"/>
  <c r="T75"/>
  <c r="T40"/>
  <c r="T26"/>
  <c r="T11"/>
  <c r="T115"/>
  <c r="T19"/>
  <c r="T20"/>
  <c r="T2"/>
  <c r="T396"/>
  <c r="T394"/>
  <c r="T392"/>
  <c r="T390"/>
  <c r="T388"/>
  <c r="T386"/>
  <c r="T384"/>
  <c r="T382"/>
  <c r="T380"/>
  <c r="T378"/>
  <c r="T376"/>
  <c r="T374"/>
  <c r="T372"/>
  <c r="T370"/>
  <c r="T368"/>
  <c r="T366"/>
  <c r="T364"/>
  <c r="T362"/>
  <c r="T360"/>
  <c r="T358"/>
  <c r="T356"/>
  <c r="T151"/>
  <c r="T192"/>
  <c r="T109"/>
  <c r="T354"/>
  <c r="T101"/>
  <c r="T100"/>
  <c r="T41"/>
  <c r="T351"/>
  <c r="T94"/>
  <c r="T81"/>
  <c r="T43"/>
  <c r="T52"/>
  <c r="T88"/>
  <c r="T54"/>
  <c r="T87"/>
  <c r="T127"/>
  <c r="T85"/>
  <c r="T97"/>
  <c r="T39"/>
  <c r="T67"/>
  <c r="T24"/>
  <c r="T121"/>
  <c r="T32"/>
  <c r="T120"/>
  <c r="T51"/>
  <c r="T119"/>
  <c r="T22"/>
  <c r="T118"/>
  <c r="T38"/>
  <c r="T31"/>
  <c r="T47"/>
  <c r="T30"/>
  <c r="T29"/>
  <c r="T84"/>
  <c r="T117"/>
  <c r="T8"/>
  <c r="T116"/>
  <c r="T34"/>
  <c r="T78"/>
  <c r="T64"/>
  <c r="T12"/>
  <c r="T45"/>
  <c r="T16"/>
  <c r="T10"/>
  <c r="T58"/>
  <c r="T13"/>
  <c r="T42"/>
  <c r="T3"/>
  <c r="T4"/>
  <c r="A67" i="21"/>
  <c r="A68" s="1"/>
  <c r="A69" s="1"/>
  <c r="A70" s="1"/>
  <c r="A71" s="1"/>
  <c r="A72" s="1"/>
  <c r="A73" s="1"/>
  <c r="A74" s="1"/>
  <c r="A75" s="1"/>
  <c r="A76" s="1"/>
  <c r="A77" s="1"/>
  <c r="E58"/>
  <c r="E59"/>
  <c r="E60" s="1"/>
  <c r="E61" s="1"/>
  <c r="E62" s="1"/>
  <c r="E63" s="1"/>
  <c r="E64" s="1"/>
  <c r="E65" s="1"/>
  <c r="E66" s="1"/>
  <c r="E67" s="1"/>
  <c r="AJ134" i="1"/>
  <c r="R28" i="24"/>
  <c r="S54" l="1"/>
  <c r="S35"/>
  <c r="S31"/>
  <c r="AB63" i="1"/>
  <c r="AH63"/>
  <c r="AJ63"/>
  <c r="AK63"/>
  <c r="AB45"/>
  <c r="AH45"/>
  <c r="AJ45"/>
  <c r="AK45"/>
  <c r="AB42"/>
  <c r="AH42"/>
  <c r="AJ42"/>
  <c r="AK42"/>
  <c r="AH134"/>
  <c r="AH6"/>
  <c r="AH16"/>
  <c r="AH31"/>
  <c r="AH27"/>
  <c r="AH13"/>
  <c r="AH104"/>
  <c r="AH73"/>
  <c r="AH10"/>
  <c r="AH23"/>
  <c r="AH82"/>
  <c r="AH7"/>
  <c r="AH22"/>
  <c r="AH8"/>
  <c r="AH15"/>
  <c r="AH281"/>
  <c r="AH75"/>
  <c r="AH19"/>
  <c r="AH14"/>
  <c r="AH84"/>
  <c r="AH195"/>
  <c r="AH70"/>
  <c r="AH11"/>
  <c r="AH71"/>
  <c r="AH79"/>
  <c r="AH80"/>
  <c r="AH283"/>
  <c r="AH184"/>
  <c r="AH47"/>
  <c r="AH29"/>
  <c r="AH30"/>
  <c r="AH72"/>
  <c r="AH87"/>
  <c r="AH290"/>
  <c r="AH81"/>
  <c r="AH92"/>
  <c r="AH21"/>
  <c r="AH362"/>
  <c r="AH28"/>
  <c r="AH57"/>
  <c r="AH33"/>
  <c r="AH91"/>
  <c r="AH366"/>
  <c r="AH32"/>
  <c r="AH286"/>
  <c r="AH287"/>
  <c r="AH12"/>
  <c r="AH105"/>
  <c r="AH112"/>
  <c r="AH77"/>
  <c r="AH41"/>
  <c r="AH83"/>
  <c r="AH25"/>
  <c r="AH43"/>
  <c r="AH291"/>
  <c r="AH140"/>
  <c r="AH103"/>
  <c r="AH36"/>
  <c r="AH40"/>
  <c r="AH78"/>
  <c r="AH24"/>
  <c r="AH74"/>
  <c r="AH9"/>
  <c r="AH90"/>
  <c r="AH26"/>
  <c r="AH66"/>
  <c r="AH56"/>
  <c r="AH69"/>
  <c r="AH292"/>
  <c r="AH88"/>
  <c r="AH285"/>
  <c r="AH367"/>
  <c r="AH17"/>
  <c r="AH58"/>
  <c r="AH52"/>
  <c r="AH149"/>
  <c r="AH44"/>
  <c r="AH100"/>
  <c r="AH39"/>
  <c r="AH113"/>
  <c r="AH50"/>
  <c r="AH106"/>
  <c r="AH107"/>
  <c r="AH53"/>
  <c r="AH288"/>
  <c r="AH368"/>
  <c r="AH236"/>
  <c r="AH59"/>
  <c r="AH102"/>
  <c r="AH201"/>
  <c r="AH49"/>
  <c r="AH207"/>
  <c r="AH193"/>
  <c r="AH167"/>
  <c r="AH20"/>
  <c r="AH282"/>
  <c r="AH62"/>
  <c r="AH54"/>
  <c r="AH48"/>
  <c r="AH76"/>
  <c r="AH35"/>
  <c r="AH37"/>
  <c r="AH101"/>
  <c r="AH93"/>
  <c r="AH114"/>
  <c r="AH51"/>
  <c r="AH46"/>
  <c r="AH60"/>
  <c r="AH194"/>
  <c r="AH97"/>
  <c r="AH150"/>
  <c r="AH151"/>
  <c r="AH213"/>
  <c r="AH293"/>
  <c r="AH214"/>
  <c r="AH153"/>
  <c r="AH110"/>
  <c r="AH192"/>
  <c r="AH85"/>
  <c r="AH294"/>
  <c r="AH240"/>
  <c r="AH284"/>
  <c r="AH116"/>
  <c r="AH363"/>
  <c r="AH61"/>
  <c r="AH86"/>
  <c r="AH202"/>
  <c r="AH185"/>
  <c r="AH34"/>
  <c r="AH119"/>
  <c r="AH99"/>
  <c r="AH237"/>
  <c r="AH164"/>
  <c r="AH115"/>
  <c r="AH64"/>
  <c r="AH238"/>
  <c r="AH295"/>
  <c r="AH289"/>
  <c r="AH239"/>
  <c r="AH369"/>
  <c r="AH196"/>
  <c r="AH296"/>
  <c r="AH297"/>
  <c r="AH298"/>
  <c r="AH94"/>
  <c r="AH370"/>
  <c r="AH299"/>
  <c r="AH364"/>
  <c r="AH117"/>
  <c r="AH156"/>
  <c r="AH365"/>
  <c r="AH371"/>
  <c r="AH372"/>
  <c r="AH300"/>
  <c r="AH181"/>
  <c r="AH373"/>
  <c r="AH241"/>
  <c r="AH242"/>
  <c r="AH131"/>
  <c r="AH374"/>
  <c r="AH301"/>
  <c r="AH142"/>
  <c r="AH98"/>
  <c r="AH375"/>
  <c r="AH377"/>
  <c r="AH109"/>
  <c r="AH302"/>
  <c r="AH176"/>
  <c r="AH177"/>
  <c r="AH178"/>
  <c r="AH38"/>
  <c r="AH376"/>
  <c r="AH379"/>
  <c r="AH380"/>
  <c r="AH378"/>
  <c r="AH278"/>
  <c r="AH147"/>
  <c r="AH279"/>
  <c r="AH133"/>
  <c r="AH158"/>
  <c r="AH159"/>
  <c r="AH168"/>
  <c r="AH234"/>
  <c r="AH235"/>
  <c r="AH280"/>
  <c r="AH145"/>
  <c r="AH146"/>
  <c r="AH303"/>
  <c r="AH304"/>
  <c r="AH95"/>
  <c r="AH175"/>
  <c r="AH165"/>
  <c r="AH305"/>
  <c r="AH233"/>
  <c r="AH223"/>
  <c r="AH166"/>
  <c r="AH244"/>
  <c r="AH245"/>
  <c r="AH306"/>
  <c r="AH132"/>
  <c r="AH226"/>
  <c r="AH179"/>
  <c r="AH307"/>
  <c r="AH170"/>
  <c r="AH171"/>
  <c r="AH246"/>
  <c r="AH308"/>
  <c r="AH309"/>
  <c r="AH310"/>
  <c r="AH311"/>
  <c r="AH312"/>
  <c r="AH313"/>
  <c r="AH314"/>
  <c r="AH247"/>
  <c r="AH315"/>
  <c r="AH248"/>
  <c r="AH316"/>
  <c r="AH317"/>
  <c r="AH318"/>
  <c r="AH126"/>
  <c r="AH319"/>
  <c r="AH249"/>
  <c r="AH173"/>
  <c r="AH320"/>
  <c r="AH250"/>
  <c r="AH251"/>
  <c r="AH252"/>
  <c r="AH321"/>
  <c r="AH322"/>
  <c r="AH323"/>
  <c r="AH324"/>
  <c r="AH253"/>
  <c r="AH325"/>
  <c r="AH210"/>
  <c r="AH254"/>
  <c r="AH326"/>
  <c r="AH255"/>
  <c r="AH327"/>
  <c r="AH328"/>
  <c r="AH329"/>
  <c r="AH199"/>
  <c r="AH330"/>
  <c r="AH256"/>
  <c r="AH257"/>
  <c r="AH331"/>
  <c r="AH258"/>
  <c r="AH259"/>
  <c r="AH260"/>
  <c r="AH261"/>
  <c r="AH262"/>
  <c r="AH127"/>
  <c r="AH332"/>
  <c r="AH333"/>
  <c r="AH89"/>
  <c r="AH334"/>
  <c r="AH335"/>
  <c r="AH336"/>
  <c r="AH263"/>
  <c r="AH264"/>
  <c r="AH337"/>
  <c r="AH265"/>
  <c r="AH266"/>
  <c r="AH338"/>
  <c r="AH339"/>
  <c r="AH340"/>
  <c r="AH183"/>
  <c r="AH182"/>
  <c r="AH267"/>
  <c r="AH268"/>
  <c r="AH341"/>
  <c r="AH342"/>
  <c r="AH269"/>
  <c r="AH343"/>
  <c r="AH344"/>
  <c r="AH345"/>
  <c r="AH346"/>
  <c r="AH347"/>
  <c r="AH348"/>
  <c r="AH270"/>
  <c r="AH271"/>
  <c r="AH349"/>
  <c r="AH272"/>
  <c r="AH273"/>
  <c r="AH274"/>
  <c r="AH350"/>
  <c r="AH351"/>
  <c r="AH352"/>
  <c r="AH353"/>
  <c r="AH354"/>
  <c r="AH355"/>
  <c r="AH356"/>
  <c r="AH357"/>
  <c r="AH358"/>
  <c r="AH359"/>
  <c r="AH275"/>
  <c r="AH360"/>
  <c r="AH276"/>
  <c r="AH120"/>
  <c r="AH361"/>
  <c r="AH277"/>
  <c r="AH383"/>
  <c r="AH186"/>
  <c r="AH384"/>
  <c r="AH216"/>
  <c r="AH385"/>
  <c r="AH386"/>
  <c r="AH387"/>
  <c r="AH388"/>
  <c r="AH389"/>
  <c r="AH390"/>
  <c r="AH391"/>
  <c r="AH212"/>
  <c r="AH392"/>
  <c r="AH393"/>
  <c r="AH394"/>
  <c r="AH395"/>
  <c r="AH396"/>
  <c r="AH397"/>
  <c r="AH398"/>
  <c r="AH399"/>
  <c r="AH400"/>
  <c r="AH129"/>
  <c r="AH401"/>
  <c r="AH402"/>
  <c r="AH403"/>
  <c r="AH404"/>
  <c r="AH405"/>
  <c r="AH406"/>
  <c r="AH407"/>
  <c r="AH408"/>
  <c r="AH409"/>
  <c r="AH410"/>
  <c r="AH411"/>
  <c r="AH412"/>
  <c r="AH413"/>
  <c r="AH414"/>
  <c r="AH415"/>
  <c r="AH416"/>
  <c r="AH417"/>
  <c r="AH221"/>
  <c r="AH418"/>
  <c r="AH419"/>
  <c r="AH420"/>
  <c r="AH421"/>
  <c r="AH422"/>
  <c r="AH162"/>
  <c r="AH187"/>
  <c r="AH172"/>
  <c r="AH243"/>
  <c r="AH188"/>
  <c r="AH381"/>
  <c r="AH382"/>
  <c r="AH18"/>
  <c r="AH68"/>
  <c r="AH4"/>
  <c r="AH67"/>
  <c r="AH3"/>
  <c r="AH5"/>
  <c r="AH2"/>
  <c r="C2" i="2"/>
  <c r="C34"/>
  <c r="C46"/>
  <c r="C22"/>
  <c r="C30"/>
  <c r="C10"/>
  <c r="C26"/>
  <c r="C42"/>
  <c r="C38"/>
  <c r="C70"/>
  <c r="C74"/>
  <c r="C110"/>
  <c r="C82"/>
  <c r="C278"/>
  <c r="C182"/>
  <c r="C54"/>
  <c r="C86"/>
  <c r="C50"/>
  <c r="C154"/>
  <c r="C58"/>
  <c r="C102"/>
  <c r="C310"/>
  <c r="C290"/>
  <c r="C270"/>
  <c r="C18"/>
  <c r="C106"/>
  <c r="C174"/>
  <c r="C254"/>
  <c r="C242"/>
  <c r="C114"/>
  <c r="C214"/>
  <c r="C194"/>
  <c r="C122"/>
  <c r="C178"/>
  <c r="C198"/>
  <c r="C202"/>
  <c r="C218"/>
  <c r="C226"/>
  <c r="C206"/>
  <c r="C162"/>
  <c r="C222"/>
  <c r="C170"/>
  <c r="C210"/>
  <c r="C138"/>
  <c r="C238"/>
  <c r="C94"/>
  <c r="C146"/>
  <c r="C250"/>
  <c r="C230"/>
  <c r="C262"/>
  <c r="C266"/>
  <c r="C314"/>
  <c r="C258"/>
  <c r="C246"/>
  <c r="C286"/>
  <c r="C118"/>
  <c r="C302"/>
  <c r="C98"/>
  <c r="C142"/>
  <c r="C234"/>
  <c r="C158"/>
  <c r="C274"/>
  <c r="C150"/>
  <c r="C186"/>
  <c r="C190"/>
  <c r="C90"/>
  <c r="C126"/>
  <c r="C294"/>
  <c r="C130"/>
  <c r="C134"/>
  <c r="C306"/>
  <c r="C78"/>
  <c r="C62"/>
  <c r="C66"/>
  <c r="C166"/>
  <c r="C6"/>
  <c r="C14"/>
  <c r="AK131" i="1"/>
  <c r="AK105"/>
  <c r="AK13"/>
  <c r="AK374"/>
  <c r="AK281"/>
  <c r="AK301"/>
  <c r="AK142"/>
  <c r="AK98"/>
  <c r="AK375"/>
  <c r="AK377"/>
  <c r="AK109"/>
  <c r="AK302"/>
  <c r="AK39"/>
  <c r="AK176"/>
  <c r="AK177"/>
  <c r="AK178"/>
  <c r="AK12"/>
  <c r="AK38"/>
  <c r="AK376"/>
  <c r="AK379"/>
  <c r="AK380"/>
  <c r="AK119"/>
  <c r="AK378"/>
  <c r="AK278"/>
  <c r="AK147"/>
  <c r="AK279"/>
  <c r="AK133"/>
  <c r="AK158"/>
  <c r="AK159"/>
  <c r="AK168"/>
  <c r="AK117"/>
  <c r="AK234"/>
  <c r="AK235"/>
  <c r="AK280"/>
  <c r="AK18"/>
  <c r="AK4"/>
  <c r="AK3"/>
  <c r="AK67"/>
  <c r="AK32"/>
  <c r="AK75"/>
  <c r="AK145"/>
  <c r="AK146"/>
  <c r="AK83"/>
  <c r="AK103"/>
  <c r="AK41"/>
  <c r="AK76"/>
  <c r="AK303"/>
  <c r="AK304"/>
  <c r="AK95"/>
  <c r="AK165"/>
  <c r="AK305"/>
  <c r="AK233"/>
  <c r="AK223"/>
  <c r="AK77"/>
  <c r="AK93"/>
  <c r="AK97"/>
  <c r="AK362"/>
  <c r="AK112"/>
  <c r="AD17"/>
  <c r="U402" i="24"/>
  <c r="U403"/>
  <c r="T341"/>
  <c r="S163"/>
  <c r="S138"/>
  <c r="S139"/>
  <c r="AB376" i="1"/>
  <c r="AJ376"/>
  <c r="AB374"/>
  <c r="AJ374"/>
  <c r="AB375"/>
  <c r="AJ375"/>
  <c r="AB377"/>
  <c r="AJ377"/>
  <c r="AB301"/>
  <c r="AJ301"/>
  <c r="AB187"/>
  <c r="AJ187"/>
  <c r="AB142"/>
  <c r="AJ142"/>
  <c r="AB188"/>
  <c r="AJ188"/>
  <c r="AB379"/>
  <c r="AJ379"/>
  <c r="AB380"/>
  <c r="AJ380"/>
  <c r="AB381"/>
  <c r="AJ381"/>
  <c r="AB382"/>
  <c r="AJ382"/>
  <c r="AB145"/>
  <c r="AJ145"/>
  <c r="AB146"/>
  <c r="AJ146"/>
  <c r="AB165"/>
  <c r="AJ165"/>
  <c r="AB5"/>
  <c r="AB27"/>
  <c r="AB31"/>
  <c r="AB68"/>
  <c r="AB18"/>
  <c r="AB2"/>
  <c r="AB23"/>
  <c r="AB82"/>
  <c r="AB3"/>
  <c r="AB22"/>
  <c r="AB15"/>
  <c r="AB6"/>
  <c r="AB67"/>
  <c r="AB19"/>
  <c r="AB195"/>
  <c r="AB84"/>
  <c r="AB283"/>
  <c r="AB10"/>
  <c r="AB70"/>
  <c r="AB79"/>
  <c r="AB184"/>
  <c r="AB16"/>
  <c r="AB87"/>
  <c r="AB92"/>
  <c r="AB290"/>
  <c r="AB21"/>
  <c r="AB7"/>
  <c r="AB47"/>
  <c r="AB11"/>
  <c r="AB29"/>
  <c r="AB71"/>
  <c r="AB80"/>
  <c r="AB366"/>
  <c r="AB14"/>
  <c r="AB39"/>
  <c r="AB104"/>
  <c r="AB73"/>
  <c r="AB57"/>
  <c r="AB286"/>
  <c r="AB287"/>
  <c r="AB36"/>
  <c r="AB28"/>
  <c r="AB112"/>
  <c r="AB13"/>
  <c r="AB30"/>
  <c r="AB291"/>
  <c r="AB8"/>
  <c r="AB72"/>
  <c r="AB81"/>
  <c r="AB78"/>
  <c r="AB12"/>
  <c r="AB75"/>
  <c r="AB24"/>
  <c r="AB26"/>
  <c r="AB74"/>
  <c r="AB83"/>
  <c r="AB91"/>
  <c r="AB93"/>
  <c r="AB33"/>
  <c r="AB56"/>
  <c r="AB100"/>
  <c r="AB292"/>
  <c r="AB17"/>
  <c r="AB103"/>
  <c r="AB285"/>
  <c r="AB367"/>
  <c r="AB77"/>
  <c r="AB69"/>
  <c r="AB52"/>
  <c r="AB149"/>
  <c r="AB44"/>
  <c r="AB43"/>
  <c r="AB113"/>
  <c r="AB41"/>
  <c r="AB97"/>
  <c r="AB58"/>
  <c r="AB40"/>
  <c r="AB288"/>
  <c r="AB368"/>
  <c r="AB20"/>
  <c r="AB53"/>
  <c r="AB32"/>
  <c r="AB37"/>
  <c r="AB90"/>
  <c r="AB362"/>
  <c r="AB50"/>
  <c r="AB201"/>
  <c r="AB25"/>
  <c r="AB59"/>
  <c r="AB9"/>
  <c r="AB193"/>
  <c r="AB48"/>
  <c r="AB281"/>
  <c r="AB101"/>
  <c r="AB76"/>
  <c r="AB140"/>
  <c r="AB236"/>
  <c r="AB282"/>
  <c r="AB119"/>
  <c r="AB194"/>
  <c r="AB66"/>
  <c r="AB60"/>
  <c r="AB207"/>
  <c r="AB54"/>
  <c r="AB150"/>
  <c r="AB151"/>
  <c r="AB213"/>
  <c r="AB293"/>
  <c r="AB214"/>
  <c r="AB114"/>
  <c r="AB167"/>
  <c r="AB105"/>
  <c r="AB62"/>
  <c r="AB85"/>
  <c r="AB153"/>
  <c r="AB102"/>
  <c r="AB110"/>
  <c r="AB192"/>
  <c r="AB88"/>
  <c r="AB35"/>
  <c r="AB294"/>
  <c r="AB240"/>
  <c r="AB284"/>
  <c r="AB363"/>
  <c r="AB51"/>
  <c r="AB106"/>
  <c r="AB107"/>
  <c r="AB202"/>
  <c r="AB46"/>
  <c r="AB185"/>
  <c r="AB49"/>
  <c r="AB34"/>
  <c r="AB86"/>
  <c r="AB237"/>
  <c r="AB164"/>
  <c r="AB115"/>
  <c r="AB64"/>
  <c r="AB99"/>
  <c r="AB295"/>
  <c r="AB116"/>
  <c r="AB369"/>
  <c r="AB196"/>
  <c r="AB296"/>
  <c r="AB297"/>
  <c r="AB298"/>
  <c r="AB94"/>
  <c r="AB289"/>
  <c r="AB239"/>
  <c r="AB370"/>
  <c r="AB299"/>
  <c r="AB61"/>
  <c r="AB238"/>
  <c r="AB364"/>
  <c r="AB156"/>
  <c r="AB117"/>
  <c r="AB365"/>
  <c r="AB371"/>
  <c r="AB372"/>
  <c r="AB300"/>
  <c r="AB181"/>
  <c r="AB373"/>
  <c r="AB241"/>
  <c r="AB242"/>
  <c r="AB244"/>
  <c r="AB245"/>
  <c r="AB306"/>
  <c r="AB132"/>
  <c r="AB38"/>
  <c r="AB226"/>
  <c r="AB179"/>
  <c r="AB131"/>
  <c r="AB175"/>
  <c r="AB307"/>
  <c r="AB109"/>
  <c r="AB133"/>
  <c r="AB170"/>
  <c r="AB171"/>
  <c r="AB176"/>
  <c r="AB177"/>
  <c r="AB178"/>
  <c r="AB246"/>
  <c r="AB308"/>
  <c r="AB162"/>
  <c r="AB309"/>
  <c r="AB310"/>
  <c r="AB311"/>
  <c r="AB243"/>
  <c r="AB312"/>
  <c r="AB313"/>
  <c r="AB278"/>
  <c r="AB172"/>
  <c r="AB147"/>
  <c r="AB279"/>
  <c r="AB314"/>
  <c r="AB158"/>
  <c r="AB159"/>
  <c r="AB168"/>
  <c r="AB305"/>
  <c r="AB233"/>
  <c r="AB247"/>
  <c r="AB315"/>
  <c r="AB248"/>
  <c r="AB316"/>
  <c r="AB234"/>
  <c r="AB317"/>
  <c r="AB318"/>
  <c r="AB126"/>
  <c r="AB319"/>
  <c r="AB98"/>
  <c r="AB223"/>
  <c r="AB249"/>
  <c r="AB173"/>
  <c r="AB320"/>
  <c r="AB250"/>
  <c r="AB251"/>
  <c r="AB252"/>
  <c r="AB321"/>
  <c r="AB302"/>
  <c r="AB322"/>
  <c r="AB323"/>
  <c r="AB324"/>
  <c r="AB253"/>
  <c r="AB325"/>
  <c r="AB95"/>
  <c r="AB210"/>
  <c r="AB254"/>
  <c r="AB326"/>
  <c r="AB255"/>
  <c r="AB235"/>
  <c r="AB327"/>
  <c r="AB328"/>
  <c r="AB329"/>
  <c r="AB199"/>
  <c r="AB303"/>
  <c r="AB166"/>
  <c r="AB330"/>
  <c r="AB304"/>
  <c r="AB256"/>
  <c r="AB257"/>
  <c r="AB331"/>
  <c r="AB258"/>
  <c r="AB259"/>
  <c r="AB260"/>
  <c r="AB261"/>
  <c r="AB262"/>
  <c r="AB127"/>
  <c r="AB332"/>
  <c r="AB333"/>
  <c r="AB89"/>
  <c r="AB334"/>
  <c r="AB335"/>
  <c r="AB336"/>
  <c r="AB263"/>
  <c r="AB264"/>
  <c r="AB337"/>
  <c r="AB265"/>
  <c r="AB266"/>
  <c r="AB338"/>
  <c r="AB339"/>
  <c r="AB340"/>
  <c r="AB183"/>
  <c r="AB182"/>
  <c r="AB267"/>
  <c r="AB268"/>
  <c r="AB341"/>
  <c r="AB342"/>
  <c r="AB269"/>
  <c r="AB343"/>
  <c r="AB344"/>
  <c r="AB345"/>
  <c r="AB346"/>
  <c r="AB347"/>
  <c r="AB348"/>
  <c r="AB270"/>
  <c r="AB271"/>
  <c r="AB349"/>
  <c r="AB272"/>
  <c r="AB273"/>
  <c r="AB274"/>
  <c r="AB350"/>
  <c r="AB351"/>
  <c r="AB352"/>
  <c r="AB353"/>
  <c r="AB354"/>
  <c r="AB355"/>
  <c r="AB356"/>
  <c r="AB357"/>
  <c r="AB358"/>
  <c r="AB359"/>
  <c r="AB275"/>
  <c r="AB360"/>
  <c r="AB276"/>
  <c r="AB120"/>
  <c r="AB361"/>
  <c r="AB277"/>
  <c r="AB383"/>
  <c r="AB186"/>
  <c r="AB384"/>
  <c r="AB378"/>
  <c r="AB216"/>
  <c r="AB385"/>
  <c r="AB386"/>
  <c r="AB387"/>
  <c r="AB388"/>
  <c r="AB389"/>
  <c r="AB390"/>
  <c r="AB391"/>
  <c r="AB212"/>
  <c r="AB392"/>
  <c r="AB393"/>
  <c r="AB394"/>
  <c r="AB395"/>
  <c r="AB396"/>
  <c r="AB397"/>
  <c r="AB398"/>
  <c r="AB399"/>
  <c r="AB400"/>
  <c r="AB129"/>
  <c r="AB401"/>
  <c r="AB402"/>
  <c r="AB403"/>
  <c r="AB404"/>
  <c r="AB405"/>
  <c r="AB406"/>
  <c r="AB407"/>
  <c r="AB408"/>
  <c r="AB409"/>
  <c r="AB410"/>
  <c r="AB411"/>
  <c r="AB412"/>
  <c r="AB413"/>
  <c r="AB280"/>
  <c r="AB414"/>
  <c r="AB415"/>
  <c r="AB416"/>
  <c r="AB417"/>
  <c r="AB221"/>
  <c r="AB418"/>
  <c r="AB419"/>
  <c r="AB420"/>
  <c r="AB421"/>
  <c r="AB422"/>
  <c r="AB134"/>
  <c r="A124" i="21"/>
  <c r="A125" s="1"/>
  <c r="A126" s="1"/>
  <c r="A127" s="1"/>
  <c r="A128" s="1"/>
  <c r="A129" s="1"/>
  <c r="A130" s="1"/>
  <c r="A131" s="1"/>
  <c r="A132" s="1"/>
  <c r="AJ366" i="1"/>
  <c r="AK366"/>
  <c r="P62" i="25"/>
  <c r="AM134" i="1" l="1"/>
  <c r="AM376"/>
  <c r="AM45"/>
  <c r="AN45" s="1"/>
  <c r="AM187"/>
  <c r="AM377"/>
  <c r="AM374"/>
  <c r="AM301"/>
  <c r="AM375"/>
  <c r="AM366"/>
  <c r="AM165"/>
  <c r="AM146"/>
  <c r="AM145"/>
  <c r="AM382"/>
  <c r="AM381"/>
  <c r="AM380"/>
  <c r="AM379"/>
  <c r="AM188"/>
  <c r="AM142"/>
  <c r="AM42"/>
  <c r="AN42" s="1"/>
  <c r="AM63"/>
  <c r="AN63" s="1"/>
  <c r="U138" i="24"/>
  <c r="U295"/>
  <c r="U31"/>
  <c r="V31" s="1"/>
  <c r="U54"/>
  <c r="V54" s="1"/>
  <c r="U139"/>
  <c r="U299"/>
  <c r="U292"/>
  <c r="U290"/>
  <c r="U35"/>
  <c r="V35" s="1"/>
  <c r="AK382" i="1"/>
  <c r="AK381"/>
  <c r="U291" i="24"/>
  <c r="U289"/>
  <c r="U298"/>
  <c r="U158"/>
  <c r="S290"/>
  <c r="U296"/>
  <c r="U164"/>
  <c r="U163"/>
  <c r="S298"/>
  <c r="S296"/>
  <c r="S291"/>
  <c r="S295"/>
  <c r="S158"/>
  <c r="S289"/>
  <c r="S299"/>
  <c r="S164"/>
  <c r="S292"/>
  <c r="AJ370" i="1"/>
  <c r="AK370"/>
  <c r="AJ369"/>
  <c r="AK369"/>
  <c r="AJ74"/>
  <c r="AJ422"/>
  <c r="AK422"/>
  <c r="AK86"/>
  <c r="AK99"/>
  <c r="AK60"/>
  <c r="AK284"/>
  <c r="AK116"/>
  <c r="AK85"/>
  <c r="AK61"/>
  <c r="AK289"/>
  <c r="AK239"/>
  <c r="AK356"/>
  <c r="AK275"/>
  <c r="AK120"/>
  <c r="AK277"/>
  <c r="S211" i="24"/>
  <c r="S88"/>
  <c r="S85"/>
  <c r="S95"/>
  <c r="S94"/>
  <c r="S284"/>
  <c r="S285"/>
  <c r="S102"/>
  <c r="AJ238" i="1"/>
  <c r="AK238"/>
  <c r="AJ156"/>
  <c r="AM156" s="1"/>
  <c r="AJ241"/>
  <c r="AK241"/>
  <c r="E67" i="3"/>
  <c r="E43"/>
  <c r="E71"/>
  <c r="E27"/>
  <c r="E62"/>
  <c r="AJ287" i="1"/>
  <c r="AJ281"/>
  <c r="AJ194"/>
  <c r="AJ196"/>
  <c r="AJ242"/>
  <c r="AK242"/>
  <c r="AK290"/>
  <c r="AK151"/>
  <c r="AK110"/>
  <c r="AK363"/>
  <c r="AK372"/>
  <c r="AK373"/>
  <c r="AK244"/>
  <c r="AK245"/>
  <c r="AK226"/>
  <c r="AK307"/>
  <c r="AK170"/>
  <c r="AK308"/>
  <c r="AK309"/>
  <c r="AK311"/>
  <c r="AK387"/>
  <c r="AK388"/>
  <c r="AK389"/>
  <c r="AK390"/>
  <c r="AK391"/>
  <c r="AK247"/>
  <c r="AK248"/>
  <c r="AK317"/>
  <c r="AK126"/>
  <c r="AK394"/>
  <c r="AK396"/>
  <c r="AK398"/>
  <c r="AK173"/>
  <c r="AK250"/>
  <c r="AK252"/>
  <c r="AK321"/>
  <c r="AK322"/>
  <c r="AK400"/>
  <c r="AK325"/>
  <c r="AK402"/>
  <c r="AK326"/>
  <c r="AK406"/>
  <c r="AK329"/>
  <c r="AK407"/>
  <c r="AK408"/>
  <c r="AK409"/>
  <c r="AK166"/>
  <c r="AK412"/>
  <c r="AK413"/>
  <c r="AK257"/>
  <c r="AK414"/>
  <c r="AK258"/>
  <c r="AK259"/>
  <c r="AK417"/>
  <c r="AK261"/>
  <c r="AK421"/>
  <c r="AK333"/>
  <c r="AK334"/>
  <c r="AK336"/>
  <c r="AK264"/>
  <c r="AK265"/>
  <c r="AK338"/>
  <c r="AK340"/>
  <c r="AK268"/>
  <c r="AK342"/>
  <c r="AK343"/>
  <c r="AK345"/>
  <c r="AK347"/>
  <c r="AK270"/>
  <c r="AK349"/>
  <c r="AK273"/>
  <c r="AK350"/>
  <c r="AK352"/>
  <c r="AK354"/>
  <c r="AK358"/>
  <c r="AK276"/>
  <c r="AJ292"/>
  <c r="AK292"/>
  <c r="S301" i="24"/>
  <c r="S340"/>
  <c r="S398"/>
  <c r="AJ181" i="1"/>
  <c r="AM181" s="1"/>
  <c r="S286" i="24"/>
  <c r="AJ296" i="1"/>
  <c r="AK296"/>
  <c r="AJ297"/>
  <c r="AJ298"/>
  <c r="AK298"/>
  <c r="AJ237"/>
  <c r="AJ213"/>
  <c r="AJ293"/>
  <c r="AJ214"/>
  <c r="AK214"/>
  <c r="AK100"/>
  <c r="AK149"/>
  <c r="AK150"/>
  <c r="AK367"/>
  <c r="AK368"/>
  <c r="AK164"/>
  <c r="AK34"/>
  <c r="AK94"/>
  <c r="AK364"/>
  <c r="AK295"/>
  <c r="AK299"/>
  <c r="AK365"/>
  <c r="AK371"/>
  <c r="AK300"/>
  <c r="AK383"/>
  <c r="AK306"/>
  <c r="AK132"/>
  <c r="AK384"/>
  <c r="AK216"/>
  <c r="AK171"/>
  <c r="AK246"/>
  <c r="AK385"/>
  <c r="AK162"/>
  <c r="AK310"/>
  <c r="AK386"/>
  <c r="AK243"/>
  <c r="AK312"/>
  <c r="AK313"/>
  <c r="AK172"/>
  <c r="AK314"/>
  <c r="AK392"/>
  <c r="AK315"/>
  <c r="AK316"/>
  <c r="AK393"/>
  <c r="AK318"/>
  <c r="AK319"/>
  <c r="AK395"/>
  <c r="AK397"/>
  <c r="AK249"/>
  <c r="AK320"/>
  <c r="AK251"/>
  <c r="AK399"/>
  <c r="AK323"/>
  <c r="AK324"/>
  <c r="AK253"/>
  <c r="AK401"/>
  <c r="AK254"/>
  <c r="AK255"/>
  <c r="AK404"/>
  <c r="AK327"/>
  <c r="AK328"/>
  <c r="AK410"/>
  <c r="AK411"/>
  <c r="AK330"/>
  <c r="AK256"/>
  <c r="AK331"/>
  <c r="AK415"/>
  <c r="AK416"/>
  <c r="AK260"/>
  <c r="AK221"/>
  <c r="AK418"/>
  <c r="AK420"/>
  <c r="AK262"/>
  <c r="AK332"/>
  <c r="AK89"/>
  <c r="AK335"/>
  <c r="AK263"/>
  <c r="AK337"/>
  <c r="AK266"/>
  <c r="AK339"/>
  <c r="AK267"/>
  <c r="AK341"/>
  <c r="AK269"/>
  <c r="AK344"/>
  <c r="AK346"/>
  <c r="AK348"/>
  <c r="AK271"/>
  <c r="AK272"/>
  <c r="AK274"/>
  <c r="AK351"/>
  <c r="AK353"/>
  <c r="AK355"/>
  <c r="AK357"/>
  <c r="AK359"/>
  <c r="AK360"/>
  <c r="AK361"/>
  <c r="S339" i="24"/>
  <c r="S341"/>
  <c r="S293"/>
  <c r="S294"/>
  <c r="S133"/>
  <c r="S134"/>
  <c r="S300"/>
  <c r="S297"/>
  <c r="AJ365" i="1"/>
  <c r="AJ364"/>
  <c r="AJ368"/>
  <c r="AJ150"/>
  <c r="AJ151"/>
  <c r="AJ363"/>
  <c r="AJ373"/>
  <c r="AJ99"/>
  <c r="AJ86"/>
  <c r="AJ371"/>
  <c r="AJ372"/>
  <c r="AJ114"/>
  <c r="AJ367"/>
  <c r="J191" i="25"/>
  <c r="X191" s="1"/>
  <c r="J190"/>
  <c r="X190" s="1"/>
  <c r="P98"/>
  <c r="X98" s="1"/>
  <c r="H199"/>
  <c r="X199" s="1"/>
  <c r="N198"/>
  <c r="X198" s="1"/>
  <c r="H197"/>
  <c r="X197" s="1"/>
  <c r="D195"/>
  <c r="X195" s="1"/>
  <c r="F194"/>
  <c r="X194" s="1"/>
  <c r="D192"/>
  <c r="X192" s="1"/>
  <c r="F189"/>
  <c r="X189" s="1"/>
  <c r="J188"/>
  <c r="X188" s="1"/>
  <c r="D187"/>
  <c r="X187" s="1"/>
  <c r="F186"/>
  <c r="X186" s="1"/>
  <c r="D184"/>
  <c r="X184" s="1"/>
  <c r="N183"/>
  <c r="X183" s="1"/>
  <c r="J182"/>
  <c r="F182"/>
  <c r="X182" s="1"/>
  <c r="D159"/>
  <c r="X159" s="1"/>
  <c r="D180"/>
  <c r="X180" s="1"/>
  <c r="J152"/>
  <c r="X152" s="1"/>
  <c r="P179"/>
  <c r="X179" s="1"/>
  <c r="H177"/>
  <c r="X177" s="1"/>
  <c r="P87"/>
  <c r="X87" s="1"/>
  <c r="D176"/>
  <c r="X176" s="1"/>
  <c r="N78"/>
  <c r="J78"/>
  <c r="F78"/>
  <c r="X78" s="1"/>
  <c r="Z78" s="1"/>
  <c r="J175"/>
  <c r="X175" s="1"/>
  <c r="P174"/>
  <c r="X174" s="1"/>
  <c r="F173"/>
  <c r="X173" s="1"/>
  <c r="H172"/>
  <c r="X172" s="1"/>
  <c r="F171"/>
  <c r="X171" s="1"/>
  <c r="P170"/>
  <c r="X170" s="1"/>
  <c r="N169"/>
  <c r="X169" s="1"/>
  <c r="H62"/>
  <c r="F62"/>
  <c r="P141"/>
  <c r="X141" s="1"/>
  <c r="J102"/>
  <c r="X102" s="1"/>
  <c r="F167"/>
  <c r="X167" s="1"/>
  <c r="P106"/>
  <c r="X106" s="1"/>
  <c r="N85"/>
  <c r="X85" s="1"/>
  <c r="P166"/>
  <c r="J166"/>
  <c r="X166" s="1"/>
  <c r="H165"/>
  <c r="X165" s="1"/>
  <c r="F162"/>
  <c r="X162" s="1"/>
  <c r="J161"/>
  <c r="X161" s="1"/>
  <c r="X103"/>
  <c r="P58"/>
  <c r="L58"/>
  <c r="H58"/>
  <c r="P60"/>
  <c r="N60"/>
  <c r="J158"/>
  <c r="X158" s="1"/>
  <c r="F156"/>
  <c r="X156" s="1"/>
  <c r="P137"/>
  <c r="L137"/>
  <c r="L155"/>
  <c r="H155"/>
  <c r="H154"/>
  <c r="F154"/>
  <c r="P86"/>
  <c r="X86" s="1"/>
  <c r="J153"/>
  <c r="X153" s="1"/>
  <c r="P73"/>
  <c r="L73"/>
  <c r="X73" s="1"/>
  <c r="Z73" s="1"/>
  <c r="P75"/>
  <c r="N75"/>
  <c r="D75"/>
  <c r="L71"/>
  <c r="F71"/>
  <c r="J151"/>
  <c r="F151"/>
  <c r="H150"/>
  <c r="X150" s="1"/>
  <c r="D149"/>
  <c r="X149" s="1"/>
  <c r="L148"/>
  <c r="X148" s="1"/>
  <c r="P101"/>
  <c r="L101"/>
  <c r="X101" s="1"/>
  <c r="N146"/>
  <c r="X146" s="1"/>
  <c r="F131"/>
  <c r="X131" s="1"/>
  <c r="P77"/>
  <c r="N77"/>
  <c r="L77"/>
  <c r="J77"/>
  <c r="H77"/>
  <c r="D145"/>
  <c r="X145" s="1"/>
  <c r="P92"/>
  <c r="D92"/>
  <c r="X92" s="1"/>
  <c r="N127"/>
  <c r="L127"/>
  <c r="X127" s="1"/>
  <c r="P133"/>
  <c r="L133"/>
  <c r="X133" s="1"/>
  <c r="D144"/>
  <c r="X144" s="1"/>
  <c r="H143"/>
  <c r="X143" s="1"/>
  <c r="F142"/>
  <c r="X142" s="1"/>
  <c r="P46"/>
  <c r="L46"/>
  <c r="H99"/>
  <c r="X99" s="1"/>
  <c r="N140"/>
  <c r="X140" s="1"/>
  <c r="L139"/>
  <c r="X139" s="1"/>
  <c r="P91"/>
  <c r="N91"/>
  <c r="X91" s="1"/>
  <c r="P138"/>
  <c r="L138"/>
  <c r="J138"/>
  <c r="F136"/>
  <c r="D136"/>
  <c r="F134"/>
  <c r="X134" s="1"/>
  <c r="H67"/>
  <c r="D67"/>
  <c r="X67" s="1"/>
  <c r="Z67" s="1"/>
  <c r="H115"/>
  <c r="D115"/>
  <c r="X115" s="1"/>
  <c r="F79"/>
  <c r="X79" s="1"/>
  <c r="L124"/>
  <c r="D124"/>
  <c r="P125"/>
  <c r="N125"/>
  <c r="F129"/>
  <c r="D129"/>
  <c r="P34"/>
  <c r="L34"/>
  <c r="H34"/>
  <c r="X34" s="1"/>
  <c r="Z34" s="1"/>
  <c r="P114"/>
  <c r="N114"/>
  <c r="J114"/>
  <c r="P119"/>
  <c r="L119"/>
  <c r="J119"/>
  <c r="X119" s="1"/>
  <c r="H128"/>
  <c r="F128"/>
  <c r="X128" s="1"/>
  <c r="P88"/>
  <c r="N88"/>
  <c r="X88" s="1"/>
  <c r="P40"/>
  <c r="N40"/>
  <c r="L40"/>
  <c r="J126"/>
  <c r="F126"/>
  <c r="P123"/>
  <c r="L123"/>
  <c r="H123"/>
  <c r="X123" s="1"/>
  <c r="L122"/>
  <c r="H122"/>
  <c r="D122"/>
  <c r="P121"/>
  <c r="L121"/>
  <c r="H121"/>
  <c r="X121" s="1"/>
  <c r="P116"/>
  <c r="L116"/>
  <c r="X116" s="1"/>
  <c r="H50"/>
  <c r="F50"/>
  <c r="X50" s="1"/>
  <c r="Z50" s="1"/>
  <c r="P37"/>
  <c r="N37"/>
  <c r="L37"/>
  <c r="J118"/>
  <c r="D118"/>
  <c r="P82"/>
  <c r="N82"/>
  <c r="H117"/>
  <c r="F117"/>
  <c r="D117"/>
  <c r="X117" s="1"/>
  <c r="L27"/>
  <c r="H27"/>
  <c r="D27"/>
  <c r="N76"/>
  <c r="L76"/>
  <c r="J76"/>
  <c r="H76"/>
  <c r="F76"/>
  <c r="D76"/>
  <c r="P74"/>
  <c r="L74"/>
  <c r="H74"/>
  <c r="F74"/>
  <c r="D74"/>
  <c r="X74" s="1"/>
  <c r="N132"/>
  <c r="J132"/>
  <c r="H132"/>
  <c r="N72"/>
  <c r="J72"/>
  <c r="H72"/>
  <c r="F72"/>
  <c r="D72"/>
  <c r="X72" s="1"/>
  <c r="N70"/>
  <c r="L70"/>
  <c r="J70"/>
  <c r="H70"/>
  <c r="F70"/>
  <c r="D70"/>
  <c r="X70" s="1"/>
  <c r="P130"/>
  <c r="N130"/>
  <c r="L130"/>
  <c r="J130"/>
  <c r="X130" s="1"/>
  <c r="P57"/>
  <c r="N57"/>
  <c r="L57"/>
  <c r="H57"/>
  <c r="F57"/>
  <c r="D57"/>
  <c r="P68"/>
  <c r="L68"/>
  <c r="J68"/>
  <c r="F68"/>
  <c r="D68"/>
  <c r="P64"/>
  <c r="L64"/>
  <c r="H64"/>
  <c r="F64"/>
  <c r="J69"/>
  <c r="H69"/>
  <c r="F69"/>
  <c r="D69"/>
  <c r="P61"/>
  <c r="L61"/>
  <c r="H61"/>
  <c r="F61"/>
  <c r="D61"/>
  <c r="L45"/>
  <c r="H45"/>
  <c r="F45"/>
  <c r="D45"/>
  <c r="P65"/>
  <c r="L65"/>
  <c r="H65"/>
  <c r="D65"/>
  <c r="L66"/>
  <c r="H66"/>
  <c r="F66"/>
  <c r="D66"/>
  <c r="P48"/>
  <c r="N48"/>
  <c r="L48"/>
  <c r="J48"/>
  <c r="H48"/>
  <c r="F48"/>
  <c r="P63"/>
  <c r="N63"/>
  <c r="L63"/>
  <c r="J63"/>
  <c r="H63"/>
  <c r="P120"/>
  <c r="L120"/>
  <c r="J120"/>
  <c r="H120"/>
  <c r="P56"/>
  <c r="L56"/>
  <c r="H56"/>
  <c r="F56"/>
  <c r="D56"/>
  <c r="P59"/>
  <c r="L59"/>
  <c r="H59"/>
  <c r="D59"/>
  <c r="P47"/>
  <c r="L47"/>
  <c r="H47"/>
  <c r="F47"/>
  <c r="P49"/>
  <c r="N49"/>
  <c r="L49"/>
  <c r="J49"/>
  <c r="H49"/>
  <c r="D49"/>
  <c r="P38"/>
  <c r="L38"/>
  <c r="H38"/>
  <c r="F38"/>
  <c r="P52"/>
  <c r="L52"/>
  <c r="H52"/>
  <c r="D52"/>
  <c r="P113"/>
  <c r="H113"/>
  <c r="D113"/>
  <c r="P54"/>
  <c r="N54"/>
  <c r="L54"/>
  <c r="H54"/>
  <c r="P32"/>
  <c r="N32"/>
  <c r="L32"/>
  <c r="J32"/>
  <c r="H32"/>
  <c r="P55"/>
  <c r="L55"/>
  <c r="H55"/>
  <c r="D55"/>
  <c r="P36"/>
  <c r="N36"/>
  <c r="J36"/>
  <c r="P43"/>
  <c r="N43"/>
  <c r="L43"/>
  <c r="H43"/>
  <c r="F43"/>
  <c r="P53"/>
  <c r="L53"/>
  <c r="H53"/>
  <c r="F53"/>
  <c r="D53"/>
  <c r="P51"/>
  <c r="L51"/>
  <c r="H51"/>
  <c r="D51"/>
  <c r="P41"/>
  <c r="L41"/>
  <c r="J41"/>
  <c r="H41"/>
  <c r="F41"/>
  <c r="N10"/>
  <c r="L10"/>
  <c r="J10"/>
  <c r="P19"/>
  <c r="L19"/>
  <c r="J19"/>
  <c r="D19"/>
  <c r="P35"/>
  <c r="N35"/>
  <c r="L35"/>
  <c r="H35"/>
  <c r="P44"/>
  <c r="L44"/>
  <c r="J44"/>
  <c r="H44"/>
  <c r="F44"/>
  <c r="D44"/>
  <c r="P42"/>
  <c r="N42"/>
  <c r="L42"/>
  <c r="J42"/>
  <c r="H42"/>
  <c r="F42"/>
  <c r="D42"/>
  <c r="P31"/>
  <c r="N31"/>
  <c r="L31"/>
  <c r="H31"/>
  <c r="F31"/>
  <c r="D31"/>
  <c r="P33"/>
  <c r="L33"/>
  <c r="H33"/>
  <c r="F33"/>
  <c r="P23"/>
  <c r="N23"/>
  <c r="L23"/>
  <c r="J23"/>
  <c r="H23"/>
  <c r="F23"/>
  <c r="P25"/>
  <c r="L25"/>
  <c r="H25"/>
  <c r="D25"/>
  <c r="P28"/>
  <c r="L28"/>
  <c r="J28"/>
  <c r="H28"/>
  <c r="F28"/>
  <c r="D28"/>
  <c r="P29"/>
  <c r="L29"/>
  <c r="J29"/>
  <c r="H29"/>
  <c r="F29"/>
  <c r="D29"/>
  <c r="P12"/>
  <c r="N12"/>
  <c r="L12"/>
  <c r="J12"/>
  <c r="H12"/>
  <c r="F12"/>
  <c r="X12" s="1"/>
  <c r="L30"/>
  <c r="J30"/>
  <c r="H30"/>
  <c r="F30"/>
  <c r="D30"/>
  <c r="P26"/>
  <c r="N26"/>
  <c r="L26"/>
  <c r="J26"/>
  <c r="H26"/>
  <c r="F26"/>
  <c r="D26"/>
  <c r="X26" s="1"/>
  <c r="P18"/>
  <c r="N18"/>
  <c r="L18"/>
  <c r="J18"/>
  <c r="H18"/>
  <c r="F18"/>
  <c r="D18"/>
  <c r="P24"/>
  <c r="N24"/>
  <c r="H24"/>
  <c r="D24"/>
  <c r="P39"/>
  <c r="L39"/>
  <c r="J39"/>
  <c r="D39"/>
  <c r="P22"/>
  <c r="N22"/>
  <c r="L22"/>
  <c r="J22"/>
  <c r="H22"/>
  <c r="F22"/>
  <c r="D22"/>
  <c r="X22" s="1"/>
  <c r="N20"/>
  <c r="L20"/>
  <c r="J20"/>
  <c r="H20"/>
  <c r="F20"/>
  <c r="D20"/>
  <c r="X20" s="1"/>
  <c r="P21"/>
  <c r="N21"/>
  <c r="L21"/>
  <c r="J21"/>
  <c r="H21"/>
  <c r="F21"/>
  <c r="D21"/>
  <c r="P11"/>
  <c r="N11"/>
  <c r="L11"/>
  <c r="J11"/>
  <c r="H11"/>
  <c r="F11"/>
  <c r="D11"/>
  <c r="X11" s="1"/>
  <c r="N17"/>
  <c r="L17"/>
  <c r="J17"/>
  <c r="H17"/>
  <c r="F17"/>
  <c r="D17"/>
  <c r="X17" s="1"/>
  <c r="P15"/>
  <c r="N15"/>
  <c r="L15"/>
  <c r="J15"/>
  <c r="H15"/>
  <c r="F15"/>
  <c r="D15"/>
  <c r="P14"/>
  <c r="L14"/>
  <c r="H14"/>
  <c r="F14"/>
  <c r="D14"/>
  <c r="X14" s="1"/>
  <c r="P13"/>
  <c r="N13"/>
  <c r="L13"/>
  <c r="J13"/>
  <c r="H13"/>
  <c r="F13"/>
  <c r="D13"/>
  <c r="P6"/>
  <c r="N6"/>
  <c r="L6"/>
  <c r="J6"/>
  <c r="H6"/>
  <c r="D6"/>
  <c r="P16"/>
  <c r="N16"/>
  <c r="L16"/>
  <c r="J16"/>
  <c r="H16"/>
  <c r="X16" s="1"/>
  <c r="P7"/>
  <c r="N7"/>
  <c r="L7"/>
  <c r="H7"/>
  <c r="F7"/>
  <c r="D7"/>
  <c r="X7" s="1"/>
  <c r="P9"/>
  <c r="L9"/>
  <c r="J9"/>
  <c r="H9"/>
  <c r="F9"/>
  <c r="D9"/>
  <c r="X9" s="1"/>
  <c r="P8"/>
  <c r="N8"/>
  <c r="L8"/>
  <c r="J8"/>
  <c r="H8"/>
  <c r="F8"/>
  <c r="D8"/>
  <c r="P3"/>
  <c r="L3"/>
  <c r="J3"/>
  <c r="H3"/>
  <c r="F3"/>
  <c r="D3"/>
  <c r="P4"/>
  <c r="N4"/>
  <c r="L4"/>
  <c r="J4"/>
  <c r="H4"/>
  <c r="F4"/>
  <c r="D4"/>
  <c r="X4" s="1"/>
  <c r="L5"/>
  <c r="J5"/>
  <c r="H5"/>
  <c r="F5"/>
  <c r="D5"/>
  <c r="A3"/>
  <c r="A4" s="1"/>
  <c r="A5" s="1"/>
  <c r="A6" s="1"/>
  <c r="A7" s="1"/>
  <c r="A8" s="1"/>
  <c r="A9" s="1"/>
  <c r="A10" s="1"/>
  <c r="A11" s="1"/>
  <c r="P2"/>
  <c r="N2"/>
  <c r="L2"/>
  <c r="J2"/>
  <c r="H2"/>
  <c r="F2"/>
  <c r="D2"/>
  <c r="X154" l="1"/>
  <c r="AM363" i="1"/>
  <c r="X155" i="25"/>
  <c r="X137"/>
  <c r="X60"/>
  <c r="Z60" s="1"/>
  <c r="X58"/>
  <c r="Z58" s="1"/>
  <c r="X62"/>
  <c r="Z62" s="1"/>
  <c r="X29"/>
  <c r="X28"/>
  <c r="Z28" s="1"/>
  <c r="X25"/>
  <c r="Z25" s="1"/>
  <c r="X23"/>
  <c r="Z23" s="1"/>
  <c r="X33"/>
  <c r="X31"/>
  <c r="X42"/>
  <c r="X41"/>
  <c r="X43"/>
  <c r="Z43" s="1"/>
  <c r="X55"/>
  <c r="X32"/>
  <c r="Z32" s="1"/>
  <c r="X52"/>
  <c r="Z52" s="1"/>
  <c r="X38"/>
  <c r="X49"/>
  <c r="Z49" s="1"/>
  <c r="X47"/>
  <c r="Z47" s="1"/>
  <c r="X59"/>
  <c r="Z59" s="1"/>
  <c r="X56"/>
  <c r="X48"/>
  <c r="X66"/>
  <c r="Z66" s="1"/>
  <c r="X65"/>
  <c r="Z65" s="1"/>
  <c r="X45"/>
  <c r="Z45" s="1"/>
  <c r="X61"/>
  <c r="X57"/>
  <c r="X2"/>
  <c r="X5"/>
  <c r="Z5" s="1"/>
  <c r="X3"/>
  <c r="X8"/>
  <c r="Z8" s="1"/>
  <c r="X6"/>
  <c r="X13"/>
  <c r="Z13" s="1"/>
  <c r="X15"/>
  <c r="X21"/>
  <c r="Z21" s="1"/>
  <c r="X39"/>
  <c r="X24"/>
  <c r="Z24" s="1"/>
  <c r="X18"/>
  <c r="X30"/>
  <c r="Z30" s="1"/>
  <c r="X44"/>
  <c r="Z44" s="1"/>
  <c r="X35"/>
  <c r="Z35" s="1"/>
  <c r="X19"/>
  <c r="X10"/>
  <c r="X51"/>
  <c r="X53"/>
  <c r="Z53" s="1"/>
  <c r="X36"/>
  <c r="Z36" s="1"/>
  <c r="X54"/>
  <c r="Z54" s="1"/>
  <c r="X113"/>
  <c r="X120"/>
  <c r="X63"/>
  <c r="Z63" s="1"/>
  <c r="X69"/>
  <c r="X64"/>
  <c r="Z64" s="1"/>
  <c r="X68"/>
  <c r="Z68" s="1"/>
  <c r="X132"/>
  <c r="X76"/>
  <c r="X27"/>
  <c r="Z27" s="1"/>
  <c r="X82"/>
  <c r="X118"/>
  <c r="X37"/>
  <c r="Z37" s="1"/>
  <c r="X122"/>
  <c r="X126"/>
  <c r="X40"/>
  <c r="Z40" s="1"/>
  <c r="X114"/>
  <c r="X129"/>
  <c r="X125"/>
  <c r="X124"/>
  <c r="X136"/>
  <c r="X138"/>
  <c r="X46"/>
  <c r="Z46" s="1"/>
  <c r="X77"/>
  <c r="Z77" s="1"/>
  <c r="X151"/>
  <c r="X71"/>
  <c r="Z71" s="1"/>
  <c r="X75"/>
  <c r="Z75" s="1"/>
  <c r="Z7"/>
  <c r="Z14"/>
  <c r="Z26"/>
  <c r="Z41"/>
  <c r="Z72"/>
  <c r="AM373" i="1"/>
  <c r="AM151"/>
  <c r="AM368"/>
  <c r="AM293"/>
  <c r="AM297"/>
  <c r="AM242"/>
  <c r="AM371"/>
  <c r="AM150"/>
  <c r="AM364"/>
  <c r="AM213"/>
  <c r="AM296"/>
  <c r="AM292"/>
  <c r="AM196"/>
  <c r="AM281"/>
  <c r="AM238"/>
  <c r="AM367"/>
  <c r="AM372"/>
  <c r="AM365"/>
  <c r="AM422"/>
  <c r="AM74"/>
  <c r="AM369"/>
  <c r="AM370"/>
  <c r="AM214"/>
  <c r="AM298"/>
  <c r="AM241"/>
  <c r="U287" i="24"/>
  <c r="U285"/>
  <c r="U284"/>
  <c r="U282"/>
  <c r="U340"/>
  <c r="U301"/>
  <c r="U297"/>
  <c r="U134"/>
  <c r="U293"/>
  <c r="U4"/>
  <c r="V4" s="1"/>
  <c r="U95"/>
  <c r="U107"/>
  <c r="U126"/>
  <c r="U198"/>
  <c r="U102"/>
  <c r="U211"/>
  <c r="U286"/>
  <c r="U189"/>
  <c r="U283"/>
  <c r="U341"/>
  <c r="U339"/>
  <c r="U300"/>
  <c r="U133"/>
  <c r="U294"/>
  <c r="U85"/>
  <c r="U130"/>
  <c r="U94"/>
  <c r="U398"/>
  <c r="U57"/>
  <c r="V57" s="1"/>
  <c r="U190"/>
  <c r="U109"/>
  <c r="U188"/>
  <c r="U88"/>
  <c r="AK5" i="1"/>
  <c r="AK107"/>
  <c r="AK62"/>
  <c r="AK286"/>
  <c r="AK51"/>
  <c r="AK46"/>
  <c r="AK43"/>
  <c r="AK114"/>
  <c r="AK90"/>
  <c r="AK54"/>
  <c r="AK73"/>
  <c r="AK81"/>
  <c r="AK283"/>
  <c r="AK58"/>
  <c r="AK33"/>
  <c r="AK9"/>
  <c r="AK167"/>
  <c r="AK53"/>
  <c r="AK8"/>
  <c r="AK91"/>
  <c r="AK25"/>
  <c r="AK84"/>
  <c r="AK140"/>
  <c r="AK56"/>
  <c r="AK82"/>
  <c r="AK68"/>
  <c r="AK30"/>
  <c r="AK36"/>
  <c r="AK78"/>
  <c r="AK80"/>
  <c r="AK7"/>
  <c r="AK28"/>
  <c r="AK11"/>
  <c r="AK19"/>
  <c r="AK15"/>
  <c r="AK31"/>
  <c r="AK106"/>
  <c r="AK88"/>
  <c r="AK102"/>
  <c r="AK282"/>
  <c r="AK287"/>
  <c r="AK285"/>
  <c r="AK49"/>
  <c r="AK236"/>
  <c r="AK70"/>
  <c r="AK50"/>
  <c r="AK48"/>
  <c r="AK87"/>
  <c r="AK104"/>
  <c r="AK37"/>
  <c r="AK35"/>
  <c r="AK72"/>
  <c r="AK59"/>
  <c r="AK113"/>
  <c r="AK71"/>
  <c r="AK40"/>
  <c r="AK44"/>
  <c r="AK92"/>
  <c r="AK52"/>
  <c r="AK66"/>
  <c r="AK24"/>
  <c r="AK20"/>
  <c r="AK16"/>
  <c r="AK69"/>
  <c r="AK17"/>
  <c r="AK14"/>
  <c r="AK26"/>
  <c r="AK10"/>
  <c r="AK21"/>
  <c r="AK47"/>
  <c r="AK57"/>
  <c r="AK27"/>
  <c r="AK29"/>
  <c r="AK79"/>
  <c r="AK23"/>
  <c r="AK6"/>
  <c r="AK22"/>
  <c r="AK2"/>
  <c r="S126" i="24"/>
  <c r="S190"/>
  <c r="T6"/>
  <c r="AM237" i="1"/>
  <c r="AM194"/>
  <c r="AM287"/>
  <c r="AM86"/>
  <c r="AM99"/>
  <c r="AM114"/>
  <c r="S130" i="24"/>
  <c r="AK237" i="1"/>
  <c r="AK240"/>
  <c r="AK115"/>
  <c r="AK153"/>
  <c r="AK291"/>
  <c r="AK101"/>
  <c r="AK288"/>
  <c r="AK294"/>
  <c r="AK64"/>
  <c r="AK419"/>
  <c r="AK405"/>
  <c r="AK403"/>
  <c r="Z17" i="25"/>
  <c r="Z12"/>
  <c r="Z61"/>
  <c r="Z19"/>
  <c r="Z55"/>
  <c r="Z9"/>
  <c r="Z20"/>
  <c r="Z51"/>
  <c r="Z69"/>
  <c r="Z4"/>
  <c r="Z22"/>
  <c r="Z10"/>
  <c r="AK156" i="1"/>
  <c r="S282" i="24"/>
  <c r="S283"/>
  <c r="S107"/>
  <c r="S188"/>
  <c r="S189"/>
  <c r="S198"/>
  <c r="S287"/>
  <c r="S109"/>
  <c r="S57"/>
  <c r="AK293" i="1"/>
  <c r="AK297"/>
  <c r="Z2" i="25"/>
  <c r="Z3"/>
  <c r="Z16"/>
  <c r="Z6"/>
  <c r="Z15"/>
  <c r="Z11"/>
  <c r="Z39"/>
  <c r="Z18"/>
  <c r="Z29"/>
  <c r="Z33"/>
  <c r="Z31"/>
  <c r="Z42"/>
  <c r="Z38"/>
  <c r="Z56"/>
  <c r="Z48"/>
  <c r="Z57"/>
  <c r="Z70"/>
  <c r="Z74"/>
  <c r="Z76"/>
  <c r="AJ164" i="1" l="1"/>
  <c r="AM164" s="1"/>
  <c r="AJ284"/>
  <c r="AM284" s="1"/>
  <c r="AJ81"/>
  <c r="AM81" s="1"/>
  <c r="AJ295"/>
  <c r="AM295" s="1"/>
  <c r="AJ94"/>
  <c r="AM94" s="1"/>
  <c r="AJ299"/>
  <c r="AM299" s="1"/>
  <c r="AJ64"/>
  <c r="AM64" s="1"/>
  <c r="AN64" s="1"/>
  <c r="E63" i="3"/>
  <c r="E34"/>
  <c r="E14"/>
  <c r="U201" i="24"/>
  <c r="U212"/>
  <c r="U67"/>
  <c r="U213"/>
  <c r="U19"/>
  <c r="V19" s="1"/>
  <c r="U52"/>
  <c r="V52" s="1"/>
  <c r="U203"/>
  <c r="U16"/>
  <c r="V16" s="1"/>
  <c r="U91"/>
  <c r="U92"/>
  <c r="U5"/>
  <c r="V5" s="1"/>
  <c r="U64"/>
  <c r="U7"/>
  <c r="V7" s="1"/>
  <c r="U2"/>
  <c r="V2" s="1"/>
  <c r="U28"/>
  <c r="V28" s="1"/>
  <c r="U39"/>
  <c r="V39" s="1"/>
  <c r="U20"/>
  <c r="V20" s="1"/>
  <c r="U13"/>
  <c r="V13" s="1"/>
  <c r="U10"/>
  <c r="V10" s="1"/>
  <c r="U8"/>
  <c r="V8" s="1"/>
  <c r="U26"/>
  <c r="V26" s="1"/>
  <c r="U69"/>
  <c r="U22"/>
  <c r="V22" s="1"/>
  <c r="U117"/>
  <c r="U51"/>
  <c r="V51" s="1"/>
  <c r="U32"/>
  <c r="V32" s="1"/>
  <c r="U30"/>
  <c r="V30" s="1"/>
  <c r="U122"/>
  <c r="U15"/>
  <c r="V15" s="1"/>
  <c r="U120"/>
  <c r="U47"/>
  <c r="V47" s="1"/>
  <c r="U97"/>
  <c r="U56"/>
  <c r="V56" s="1"/>
  <c r="U34"/>
  <c r="V34" s="1"/>
  <c r="U73"/>
  <c r="U125"/>
  <c r="U21"/>
  <c r="V21" s="1"/>
  <c r="U27"/>
  <c r="V27" s="1"/>
  <c r="U37"/>
  <c r="V37" s="1"/>
  <c r="U24"/>
  <c r="V24" s="1"/>
  <c r="U60"/>
  <c r="V60" s="1"/>
  <c r="U45"/>
  <c r="V45" s="1"/>
  <c r="U81"/>
  <c r="U42"/>
  <c r="V42" s="1"/>
  <c r="U12"/>
  <c r="V12" s="1"/>
  <c r="U29"/>
  <c r="V29" s="1"/>
  <c r="U33"/>
  <c r="V33" s="1"/>
  <c r="U128"/>
  <c r="U78"/>
  <c r="U235"/>
  <c r="U352"/>
  <c r="U3"/>
  <c r="V3" s="1"/>
  <c r="U87" l="1"/>
  <c r="S213"/>
  <c r="S67"/>
  <c r="S212"/>
  <c r="S201"/>
  <c r="S87"/>
  <c r="S18"/>
  <c r="S121"/>
  <c r="S205"/>
  <c r="S44"/>
  <c r="S125"/>
  <c r="S60"/>
  <c r="S36"/>
  <c r="S90"/>
  <c r="S58"/>
  <c r="S84"/>
  <c r="S70"/>
  <c r="S73"/>
  <c r="S63"/>
  <c r="S24"/>
  <c r="S195"/>
  <c r="S25"/>
  <c r="S197"/>
  <c r="S55"/>
  <c r="S56"/>
  <c r="S72"/>
  <c r="AJ14" i="1"/>
  <c r="AM14" s="1"/>
  <c r="AN14" s="1"/>
  <c r="AJ31"/>
  <c r="AM31" s="1"/>
  <c r="AN31" s="1"/>
  <c r="AJ29"/>
  <c r="AM29" s="1"/>
  <c r="AN29" s="1"/>
  <c r="AJ3"/>
  <c r="AM3" s="1"/>
  <c r="AN3" s="1"/>
  <c r="AJ9"/>
  <c r="AM9" s="1"/>
  <c r="AN9" s="1"/>
  <c r="AJ16"/>
  <c r="AM16" s="1"/>
  <c r="AN16" s="1"/>
  <c r="AJ7"/>
  <c r="AM7" s="1"/>
  <c r="AN7" s="1"/>
  <c r="AJ23"/>
  <c r="AM23" s="1"/>
  <c r="AN23" s="1"/>
  <c r="AJ34"/>
  <c r="AM34" s="1"/>
  <c r="AN34" s="1"/>
  <c r="AJ236"/>
  <c r="AM236" s="1"/>
  <c r="AJ44"/>
  <c r="AM44" s="1"/>
  <c r="AN44" s="1"/>
  <c r="AJ103"/>
  <c r="AM103" s="1"/>
  <c r="AJ83"/>
  <c r="AM83" s="1"/>
  <c r="AJ15"/>
  <c r="AM15" s="1"/>
  <c r="AN15" s="1"/>
  <c r="AJ47"/>
  <c r="AM47" s="1"/>
  <c r="AN47" s="1"/>
  <c r="AJ4"/>
  <c r="AM4" s="1"/>
  <c r="AN4" s="1"/>
  <c r="AJ22"/>
  <c r="AM22" s="1"/>
  <c r="AN22" s="1"/>
  <c r="AJ93"/>
  <c r="AM93" s="1"/>
  <c r="AJ97"/>
  <c r="AM97" s="1"/>
  <c r="AJ92"/>
  <c r="AM92" s="1"/>
  <c r="AJ37"/>
  <c r="AM37" s="1"/>
  <c r="AN37" s="1"/>
  <c r="AJ24"/>
  <c r="AM24" s="1"/>
  <c r="AN24" s="1"/>
  <c r="AJ30"/>
  <c r="AM30" s="1"/>
  <c r="AN30" s="1"/>
  <c r="AJ13"/>
  <c r="AM13" s="1"/>
  <c r="AN13" s="1"/>
  <c r="AJ184"/>
  <c r="AM184" s="1"/>
  <c r="AJ41"/>
  <c r="AM41" s="1"/>
  <c r="AN41" s="1"/>
  <c r="AJ76"/>
  <c r="AM76" s="1"/>
  <c r="AJ88"/>
  <c r="AM88" s="1"/>
  <c r="AJ392"/>
  <c r="AM392" s="1"/>
  <c r="AJ8"/>
  <c r="AM8" s="1"/>
  <c r="AN8" s="1"/>
  <c r="AJ58"/>
  <c r="AM58" s="1"/>
  <c r="AN58" s="1"/>
  <c r="AJ2"/>
  <c r="AM2" s="1"/>
  <c r="AN2" s="1"/>
  <c r="AJ19"/>
  <c r="AM19" s="1"/>
  <c r="AN19" s="1"/>
  <c r="AJ5"/>
  <c r="AM5" s="1"/>
  <c r="AN5" s="1"/>
  <c r="AJ6"/>
  <c r="AM6" s="1"/>
  <c r="AN6" s="1"/>
  <c r="AJ68"/>
  <c r="AM68" s="1"/>
  <c r="AJ10"/>
  <c r="AM10" s="1"/>
  <c r="AN10" s="1"/>
  <c r="AJ67"/>
  <c r="AM67" s="1"/>
  <c r="AJ78"/>
  <c r="AM78" s="1"/>
  <c r="AJ57"/>
  <c r="AM57" s="1"/>
  <c r="AN57" s="1"/>
  <c r="AJ18"/>
  <c r="AM18" s="1"/>
  <c r="AN18" s="1"/>
  <c r="AJ28"/>
  <c r="AM28" s="1"/>
  <c r="AN28" s="1"/>
  <c r="AJ21"/>
  <c r="AM21" s="1"/>
  <c r="AN21" s="1"/>
  <c r="AJ87"/>
  <c r="AM87" s="1"/>
  <c r="AJ195"/>
  <c r="AM195" s="1"/>
  <c r="AJ90"/>
  <c r="AM90" s="1"/>
  <c r="AJ80"/>
  <c r="AM80" s="1"/>
  <c r="AJ12"/>
  <c r="AM12" s="1"/>
  <c r="AN12" s="1"/>
  <c r="AJ54"/>
  <c r="AM54" s="1"/>
  <c r="AN54" s="1"/>
  <c r="AJ32"/>
  <c r="AM32" s="1"/>
  <c r="AN32" s="1"/>
  <c r="AJ56"/>
  <c r="AM56" s="1"/>
  <c r="AN56" s="1"/>
  <c r="AJ20"/>
  <c r="AM20" s="1"/>
  <c r="AN20" s="1"/>
  <c r="AJ40"/>
  <c r="AM40" s="1"/>
  <c r="AN40" s="1"/>
  <c r="AJ82"/>
  <c r="AM82" s="1"/>
  <c r="AJ73"/>
  <c r="AM73" s="1"/>
  <c r="AJ27"/>
  <c r="AM27" s="1"/>
  <c r="AN27" s="1"/>
  <c r="AJ36"/>
  <c r="AM36" s="1"/>
  <c r="AN36" s="1"/>
  <c r="AJ71"/>
  <c r="AM71" s="1"/>
  <c r="AJ62"/>
  <c r="AM62" s="1"/>
  <c r="AN62" s="1"/>
  <c r="AJ49"/>
  <c r="AM49" s="1"/>
  <c r="AN49" s="1"/>
  <c r="AJ72"/>
  <c r="AM72" s="1"/>
  <c r="AJ59"/>
  <c r="AM59" s="1"/>
  <c r="AN59" s="1"/>
  <c r="AJ283"/>
  <c r="AM283" s="1"/>
  <c r="AJ35"/>
  <c r="AM35" s="1"/>
  <c r="AN35" s="1"/>
  <c r="AJ84"/>
  <c r="AM84" s="1"/>
  <c r="AJ53"/>
  <c r="AM53" s="1"/>
  <c r="AN53" s="1"/>
  <c r="AJ70"/>
  <c r="AM70" s="1"/>
  <c r="AJ290"/>
  <c r="AM290" s="1"/>
  <c r="AJ100"/>
  <c r="AM100" s="1"/>
  <c r="AJ101"/>
  <c r="AM101" s="1"/>
  <c r="AJ48"/>
  <c r="AM48" s="1"/>
  <c r="AN48" s="1"/>
  <c r="AJ77"/>
  <c r="AM77" s="1"/>
  <c r="AJ75"/>
  <c r="AM75" s="1"/>
  <c r="AJ17"/>
  <c r="AM17" s="1"/>
  <c r="AN17" s="1"/>
  <c r="AJ79"/>
  <c r="AM79" s="1"/>
  <c r="AJ46"/>
  <c r="AM46" s="1"/>
  <c r="AN46" s="1"/>
  <c r="AJ52"/>
  <c r="AM52" s="1"/>
  <c r="AN52" s="1"/>
  <c r="AJ102"/>
  <c r="AM102" s="1"/>
  <c r="AJ112"/>
  <c r="AM112" s="1"/>
  <c r="AJ26"/>
  <c r="AM26" s="1"/>
  <c r="AN26" s="1"/>
  <c r="AJ104"/>
  <c r="AM104" s="1"/>
  <c r="AJ113"/>
  <c r="AM113" s="1"/>
  <c r="AJ60"/>
  <c r="AM60" s="1"/>
  <c r="AN60" s="1"/>
  <c r="AJ244"/>
  <c r="AM244" s="1"/>
  <c r="AJ69"/>
  <c r="AM69" s="1"/>
  <c r="AJ61"/>
  <c r="AM61" s="1"/>
  <c r="AN61" s="1"/>
  <c r="AJ106"/>
  <c r="AM106" s="1"/>
  <c r="AJ107"/>
  <c r="AM107" s="1"/>
  <c r="AJ105"/>
  <c r="AM105" s="1"/>
  <c r="AJ193"/>
  <c r="AM193" s="1"/>
  <c r="AJ282"/>
  <c r="AM282" s="1"/>
  <c r="AJ50"/>
  <c r="AM50" s="1"/>
  <c r="AN50" s="1"/>
  <c r="AJ245"/>
  <c r="AM245" s="1"/>
  <c r="AJ51"/>
  <c r="AM51" s="1"/>
  <c r="AN51" s="1"/>
  <c r="AJ306"/>
  <c r="AM306" s="1"/>
  <c r="AJ153"/>
  <c r="AM153" s="1"/>
  <c r="AJ285"/>
  <c r="AM285" s="1"/>
  <c r="AJ39"/>
  <c r="AM39" s="1"/>
  <c r="AN39" s="1"/>
  <c r="AJ291"/>
  <c r="AM291" s="1"/>
  <c r="AJ132"/>
  <c r="AM132" s="1"/>
  <c r="AJ167"/>
  <c r="AM167" s="1"/>
  <c r="AJ207"/>
  <c r="AM207" s="1"/>
  <c r="AJ116"/>
  <c r="AM116" s="1"/>
  <c r="AJ33"/>
  <c r="AM33" s="1"/>
  <c r="AN33" s="1"/>
  <c r="AJ66"/>
  <c r="AM66" s="1"/>
  <c r="AN66" s="1"/>
  <c r="AJ186"/>
  <c r="AM186" s="1"/>
  <c r="AJ384"/>
  <c r="AM384" s="1"/>
  <c r="AJ378"/>
  <c r="AM378" s="1"/>
  <c r="AJ140"/>
  <c r="AM140" s="1"/>
  <c r="AJ85"/>
  <c r="AM85" s="1"/>
  <c r="AJ362"/>
  <c r="AM362" s="1"/>
  <c r="AJ38"/>
  <c r="AM38" s="1"/>
  <c r="AN38" s="1"/>
  <c r="AJ226"/>
  <c r="AM226" s="1"/>
  <c r="AJ43"/>
  <c r="AM43" s="1"/>
  <c r="AN43" s="1"/>
  <c r="AJ179"/>
  <c r="AM179" s="1"/>
  <c r="AJ131"/>
  <c r="AM131" s="1"/>
  <c r="AJ175"/>
  <c r="AM175" s="1"/>
  <c r="AJ307"/>
  <c r="AM307" s="1"/>
  <c r="AJ25"/>
  <c r="AM25" s="1"/>
  <c r="AN25" s="1"/>
  <c r="AJ109"/>
  <c r="AM109" s="1"/>
  <c r="AJ133"/>
  <c r="AM133" s="1"/>
  <c r="AJ216"/>
  <c r="AM216" s="1"/>
  <c r="AJ170"/>
  <c r="AM170" s="1"/>
  <c r="AJ171"/>
  <c r="AM171" s="1"/>
  <c r="AJ288"/>
  <c r="AM288" s="1"/>
  <c r="AJ176"/>
  <c r="AM176" s="1"/>
  <c r="AJ177"/>
  <c r="AM177" s="1"/>
  <c r="AJ178"/>
  <c r="AM178" s="1"/>
  <c r="AJ246"/>
  <c r="AM246" s="1"/>
  <c r="AJ308"/>
  <c r="AM308" s="1"/>
  <c r="AJ385"/>
  <c r="AM385" s="1"/>
  <c r="AJ120"/>
  <c r="AM120" s="1"/>
  <c r="AJ192"/>
  <c r="AM192" s="1"/>
  <c r="AJ110"/>
  <c r="AM110" s="1"/>
  <c r="AJ289"/>
  <c r="AM289" s="1"/>
  <c r="AJ239"/>
  <c r="AM239" s="1"/>
  <c r="AJ149"/>
  <c r="AM149" s="1"/>
  <c r="AJ162"/>
  <c r="AM162" s="1"/>
  <c r="AJ201"/>
  <c r="AM201" s="1"/>
  <c r="AJ202"/>
  <c r="AM202" s="1"/>
  <c r="AJ309"/>
  <c r="AM309" s="1"/>
  <c r="AJ310"/>
  <c r="AM310" s="1"/>
  <c r="AJ311"/>
  <c r="AM311" s="1"/>
  <c r="AJ386"/>
  <c r="AM386" s="1"/>
  <c r="AJ387"/>
  <c r="AM387" s="1"/>
  <c r="AJ243"/>
  <c r="AM243" s="1"/>
  <c r="AJ361"/>
  <c r="AM361" s="1"/>
  <c r="AJ117"/>
  <c r="AM117" s="1"/>
  <c r="AJ388"/>
  <c r="AM388" s="1"/>
  <c r="AJ91"/>
  <c r="AM91" s="1"/>
  <c r="AJ312"/>
  <c r="AM312" s="1"/>
  <c r="AJ389"/>
  <c r="AM389" s="1"/>
  <c r="AJ119"/>
  <c r="AM119" s="1"/>
  <c r="AJ313"/>
  <c r="AM313" s="1"/>
  <c r="AJ278"/>
  <c r="AM278" s="1"/>
  <c r="AJ172"/>
  <c r="AM172" s="1"/>
  <c r="AJ300"/>
  <c r="AM300" s="1"/>
  <c r="AJ390"/>
  <c r="AM390" s="1"/>
  <c r="AJ147"/>
  <c r="AM147" s="1"/>
  <c r="AJ279"/>
  <c r="AM279" s="1"/>
  <c r="AJ115"/>
  <c r="AM115" s="1"/>
  <c r="AJ314"/>
  <c r="AM314" s="1"/>
  <c r="AJ185"/>
  <c r="AM185" s="1"/>
  <c r="AJ391"/>
  <c r="AM391" s="1"/>
  <c r="AJ212"/>
  <c r="AM212" s="1"/>
  <c r="AJ158"/>
  <c r="AM158" s="1"/>
  <c r="AJ159"/>
  <c r="AM159" s="1"/>
  <c r="AJ168"/>
  <c r="AM168" s="1"/>
  <c r="AJ305"/>
  <c r="AM305" s="1"/>
  <c r="AJ233"/>
  <c r="AM233" s="1"/>
  <c r="AJ247"/>
  <c r="AM247" s="1"/>
  <c r="AJ315"/>
  <c r="AM315" s="1"/>
  <c r="AJ248"/>
  <c r="AM248" s="1"/>
  <c r="AJ383"/>
  <c r="AM383" s="1"/>
  <c r="AJ316"/>
  <c r="AM316" s="1"/>
  <c r="AJ234"/>
  <c r="AM234" s="1"/>
  <c r="AJ393"/>
  <c r="AM393" s="1"/>
  <c r="AJ317"/>
  <c r="AM317" s="1"/>
  <c r="AJ318"/>
  <c r="AM318" s="1"/>
  <c r="AJ126"/>
  <c r="AM126" s="1"/>
  <c r="AJ319"/>
  <c r="AM319" s="1"/>
  <c r="AJ394"/>
  <c r="AM394" s="1"/>
  <c r="AJ395"/>
  <c r="AM395" s="1"/>
  <c r="AJ396"/>
  <c r="AM396" s="1"/>
  <c r="AJ397"/>
  <c r="AM397" s="1"/>
  <c r="AJ398"/>
  <c r="AM398" s="1"/>
  <c r="AJ98"/>
  <c r="AM98" s="1"/>
  <c r="AJ223"/>
  <c r="AM223" s="1"/>
  <c r="AJ249"/>
  <c r="AM249" s="1"/>
  <c r="AJ173"/>
  <c r="AM173" s="1"/>
  <c r="AJ320"/>
  <c r="AM320" s="1"/>
  <c r="AJ240"/>
  <c r="AM240" s="1"/>
  <c r="AJ250"/>
  <c r="AM250" s="1"/>
  <c r="AJ251"/>
  <c r="AM251" s="1"/>
  <c r="AJ252"/>
  <c r="AM252" s="1"/>
  <c r="AJ399"/>
  <c r="AM399" s="1"/>
  <c r="AJ321"/>
  <c r="AM321" s="1"/>
  <c r="AJ302"/>
  <c r="AM302" s="1"/>
  <c r="AJ322"/>
  <c r="AM322" s="1"/>
  <c r="AJ323"/>
  <c r="AM323" s="1"/>
  <c r="AJ400"/>
  <c r="AM400" s="1"/>
  <c r="AJ324"/>
  <c r="AM324" s="1"/>
  <c r="AJ129"/>
  <c r="AM129" s="1"/>
  <c r="AJ253"/>
  <c r="AM253" s="1"/>
  <c r="AJ325"/>
  <c r="AM325" s="1"/>
  <c r="AJ401"/>
  <c r="AM401" s="1"/>
  <c r="AJ95"/>
  <c r="AM95" s="1"/>
  <c r="AJ210"/>
  <c r="AM210" s="1"/>
  <c r="AJ402"/>
  <c r="AM402" s="1"/>
  <c r="AJ254"/>
  <c r="AM254" s="1"/>
  <c r="AJ326"/>
  <c r="AM326" s="1"/>
  <c r="AJ286"/>
  <c r="AM286" s="1"/>
  <c r="AJ403"/>
  <c r="AM403" s="1"/>
  <c r="AJ255"/>
  <c r="AM255" s="1"/>
  <c r="AJ235"/>
  <c r="AM235" s="1"/>
  <c r="AJ404"/>
  <c r="AM404" s="1"/>
  <c r="AJ405"/>
  <c r="AM405" s="1"/>
  <c r="AJ327"/>
  <c r="AM327" s="1"/>
  <c r="AJ406"/>
  <c r="AM406" s="1"/>
  <c r="AJ328"/>
  <c r="AM328" s="1"/>
  <c r="AJ329"/>
  <c r="AM329" s="1"/>
  <c r="AJ294"/>
  <c r="AM294" s="1"/>
  <c r="AJ407"/>
  <c r="AM407" s="1"/>
  <c r="AJ199"/>
  <c r="AM199" s="1"/>
  <c r="AJ408"/>
  <c r="AM408" s="1"/>
  <c r="AJ303"/>
  <c r="AM303" s="1"/>
  <c r="AJ409"/>
  <c r="AM409" s="1"/>
  <c r="AJ410"/>
  <c r="AM410" s="1"/>
  <c r="AJ166"/>
  <c r="AM166" s="1"/>
  <c r="AJ411"/>
  <c r="AM411" s="1"/>
  <c r="AJ412"/>
  <c r="AM412" s="1"/>
  <c r="AJ330"/>
  <c r="AM330" s="1"/>
  <c r="AJ304"/>
  <c r="AM304" s="1"/>
  <c r="AJ256"/>
  <c r="AM256" s="1"/>
  <c r="AJ413"/>
  <c r="AM413" s="1"/>
  <c r="AJ280"/>
  <c r="AM280" s="1"/>
  <c r="AJ257"/>
  <c r="AM257" s="1"/>
  <c r="AJ331"/>
  <c r="AM331" s="1"/>
  <c r="AJ414"/>
  <c r="AM414" s="1"/>
  <c r="AJ415"/>
  <c r="AM415" s="1"/>
  <c r="AJ258"/>
  <c r="AM258" s="1"/>
  <c r="AJ416"/>
  <c r="AM416" s="1"/>
  <c r="AJ259"/>
  <c r="AM259" s="1"/>
  <c r="AJ260"/>
  <c r="AM260" s="1"/>
  <c r="AJ417"/>
  <c r="AM417" s="1"/>
  <c r="AJ221"/>
  <c r="AM221" s="1"/>
  <c r="AJ261"/>
  <c r="AM261" s="1"/>
  <c r="AJ418"/>
  <c r="AM418" s="1"/>
  <c r="AJ419"/>
  <c r="AM419" s="1"/>
  <c r="AJ420"/>
  <c r="AM420" s="1"/>
  <c r="AJ421"/>
  <c r="AM421" s="1"/>
  <c r="AJ262"/>
  <c r="AM262" s="1"/>
  <c r="AJ127"/>
  <c r="AM127" s="1"/>
  <c r="AJ332"/>
  <c r="AM332" s="1"/>
  <c r="AJ333"/>
  <c r="AM333" s="1"/>
  <c r="AJ89"/>
  <c r="AM89" s="1"/>
  <c r="AJ334"/>
  <c r="AM334" s="1"/>
  <c r="AJ335"/>
  <c r="AM335" s="1"/>
  <c r="AJ336"/>
  <c r="AM336" s="1"/>
  <c r="AJ263"/>
  <c r="AM263" s="1"/>
  <c r="AJ264"/>
  <c r="AM264" s="1"/>
  <c r="AJ337"/>
  <c r="AM337" s="1"/>
  <c r="AJ265"/>
  <c r="AM265" s="1"/>
  <c r="AJ266"/>
  <c r="AM266" s="1"/>
  <c r="AJ338"/>
  <c r="AM338" s="1"/>
  <c r="AJ339"/>
  <c r="AM339" s="1"/>
  <c r="AJ340"/>
  <c r="AM340" s="1"/>
  <c r="AJ183"/>
  <c r="AM183" s="1"/>
  <c r="AJ182"/>
  <c r="AM182" s="1"/>
  <c r="AJ267"/>
  <c r="AM267" s="1"/>
  <c r="AJ268"/>
  <c r="AM268" s="1"/>
  <c r="AJ341"/>
  <c r="AM341" s="1"/>
  <c r="AJ342"/>
  <c r="AM342" s="1"/>
  <c r="AJ269"/>
  <c r="AM269" s="1"/>
  <c r="AJ343"/>
  <c r="AM343" s="1"/>
  <c r="AJ344"/>
  <c r="AM344" s="1"/>
  <c r="AJ345"/>
  <c r="AM345" s="1"/>
  <c r="AJ346"/>
  <c r="AM346" s="1"/>
  <c r="AJ347"/>
  <c r="AM347" s="1"/>
  <c r="AJ348"/>
  <c r="AM348" s="1"/>
  <c r="AJ270"/>
  <c r="AM270" s="1"/>
  <c r="AJ271"/>
  <c r="AM271" s="1"/>
  <c r="AJ349"/>
  <c r="AM349" s="1"/>
  <c r="AJ272"/>
  <c r="AM272" s="1"/>
  <c r="AJ273"/>
  <c r="AM273" s="1"/>
  <c r="AJ274"/>
  <c r="AM274" s="1"/>
  <c r="AJ350"/>
  <c r="AM350" s="1"/>
  <c r="AJ351"/>
  <c r="AM351" s="1"/>
  <c r="AJ352"/>
  <c r="AM352" s="1"/>
  <c r="AJ353"/>
  <c r="AM353" s="1"/>
  <c r="AJ354"/>
  <c r="AM354" s="1"/>
  <c r="AJ355"/>
  <c r="AM355" s="1"/>
  <c r="AJ356"/>
  <c r="AM356" s="1"/>
  <c r="AJ357"/>
  <c r="AM357" s="1"/>
  <c r="AJ358"/>
  <c r="AM358" s="1"/>
  <c r="AJ359"/>
  <c r="AM359" s="1"/>
  <c r="AJ275"/>
  <c r="AM275" s="1"/>
  <c r="AJ360"/>
  <c r="AM360" s="1"/>
  <c r="AJ276"/>
  <c r="AM276" s="1"/>
  <c r="AJ277"/>
  <c r="AM277" s="1"/>
  <c r="AJ11"/>
  <c r="AM11" s="1"/>
  <c r="AN11" s="1"/>
  <c r="U76" i="24"/>
  <c r="U65"/>
  <c r="U9"/>
  <c r="V9" s="1"/>
  <c r="U43"/>
  <c r="V43" s="1"/>
  <c r="U11"/>
  <c r="V11" s="1"/>
  <c r="U75"/>
  <c r="U17"/>
  <c r="V17" s="1"/>
  <c r="U46"/>
  <c r="V46" s="1"/>
  <c r="U38"/>
  <c r="V38" s="1"/>
  <c r="U351"/>
  <c r="U55"/>
  <c r="V55" s="1"/>
  <c r="U196"/>
  <c r="U84"/>
  <c r="U74"/>
  <c r="U70"/>
  <c r="U195"/>
  <c r="U25"/>
  <c r="V25" s="1"/>
  <c r="U197"/>
  <c r="U72"/>
  <c r="U58"/>
  <c r="V58" s="1"/>
  <c r="U63"/>
  <c r="V63" s="1"/>
  <c r="U36"/>
  <c r="V36" s="1"/>
  <c r="U118"/>
  <c r="U90"/>
  <c r="U202"/>
  <c r="U18"/>
  <c r="V18" s="1"/>
  <c r="U121"/>
  <c r="U205"/>
  <c r="U210"/>
  <c r="U44"/>
  <c r="V44" s="1"/>
  <c r="U14"/>
  <c r="V14" s="1"/>
  <c r="U104"/>
  <c r="U23"/>
  <c r="V23" s="1"/>
  <c r="U40"/>
  <c r="V40" s="1"/>
  <c r="U66"/>
  <c r="U71"/>
  <c r="U48"/>
  <c r="V48" s="1"/>
  <c r="U99"/>
  <c r="U115"/>
  <c r="U208"/>
  <c r="U199"/>
  <c r="U53"/>
  <c r="V53" s="1"/>
  <c r="U41"/>
  <c r="V41" s="1"/>
  <c r="U191"/>
  <c r="U216"/>
  <c r="U192"/>
  <c r="U302"/>
  <c r="U62"/>
  <c r="V62" s="1"/>
  <c r="U176"/>
  <c r="U186"/>
  <c r="U194"/>
  <c r="U355"/>
  <c r="U200"/>
  <c r="U157"/>
  <c r="U162"/>
  <c r="U217"/>
  <c r="U399"/>
  <c r="U303"/>
  <c r="U288"/>
  <c r="U218"/>
  <c r="U86"/>
  <c r="U151"/>
  <c r="U116"/>
  <c r="U50"/>
  <c r="V50" s="1"/>
  <c r="U113"/>
  <c r="U215"/>
  <c r="U219"/>
  <c r="U209"/>
  <c r="U135"/>
  <c r="U83"/>
  <c r="U304"/>
  <c r="U305"/>
  <c r="U150"/>
  <c r="U306"/>
  <c r="U142"/>
  <c r="U214"/>
  <c r="U206"/>
  <c r="U161"/>
  <c r="U146"/>
  <c r="U93"/>
  <c r="U307"/>
  <c r="U89"/>
  <c r="U220"/>
  <c r="U136"/>
  <c r="U400"/>
  <c r="U127"/>
  <c r="U124"/>
  <c r="U308"/>
  <c r="U100"/>
  <c r="U401"/>
  <c r="U193"/>
  <c r="U221"/>
  <c r="U354"/>
  <c r="U222"/>
  <c r="U187"/>
  <c r="U223"/>
  <c r="U131"/>
  <c r="U224"/>
  <c r="U310"/>
  <c r="U82"/>
  <c r="U68"/>
  <c r="U356"/>
  <c r="U207"/>
  <c r="U357"/>
  <c r="U358"/>
  <c r="U225"/>
  <c r="U106"/>
  <c r="U311"/>
  <c r="U226"/>
  <c r="U359"/>
  <c r="U227"/>
  <c r="U228"/>
  <c r="U111"/>
  <c r="U229"/>
  <c r="U360"/>
  <c r="U312"/>
  <c r="U313"/>
  <c r="U230"/>
  <c r="U361"/>
  <c r="U314"/>
  <c r="U315"/>
  <c r="U231"/>
  <c r="U232"/>
  <c r="U362"/>
  <c r="U233"/>
  <c r="U363"/>
  <c r="U364"/>
  <c r="U316"/>
  <c r="U234"/>
  <c r="U317"/>
  <c r="U365"/>
  <c r="U366"/>
  <c r="U137"/>
  <c r="U108"/>
  <c r="U318"/>
  <c r="U101"/>
  <c r="U204"/>
  <c r="U319"/>
  <c r="U367"/>
  <c r="U236"/>
  <c r="U368"/>
  <c r="U237"/>
  <c r="U369"/>
  <c r="U320"/>
  <c r="U238"/>
  <c r="U321"/>
  <c r="U322"/>
  <c r="U239"/>
  <c r="U240"/>
  <c r="U241"/>
  <c r="U323"/>
  <c r="U168"/>
  <c r="U353"/>
  <c r="U324"/>
  <c r="U169"/>
  <c r="U370"/>
  <c r="U242"/>
  <c r="U371"/>
  <c r="U372"/>
  <c r="U373"/>
  <c r="U243"/>
  <c r="U374"/>
  <c r="U325"/>
  <c r="U326"/>
  <c r="U327"/>
  <c r="U244"/>
  <c r="U245"/>
  <c r="U328"/>
  <c r="U329"/>
  <c r="U330"/>
  <c r="U246"/>
  <c r="U247"/>
  <c r="U248"/>
  <c r="U331"/>
  <c r="U332"/>
  <c r="U333"/>
  <c r="U375"/>
  <c r="U334"/>
  <c r="U335"/>
  <c r="U336"/>
  <c r="U337"/>
  <c r="U338"/>
  <c r="U376"/>
  <c r="U145"/>
  <c r="U249"/>
  <c r="U250"/>
  <c r="U80"/>
  <c r="U251"/>
  <c r="U252"/>
  <c r="U253"/>
  <c r="U377"/>
  <c r="U378"/>
  <c r="U254"/>
  <c r="U379"/>
  <c r="U380"/>
  <c r="U255"/>
  <c r="U256"/>
  <c r="U257"/>
  <c r="U119"/>
  <c r="U123"/>
  <c r="U381"/>
  <c r="U382"/>
  <c r="U258"/>
  <c r="U259"/>
  <c r="U383"/>
  <c r="U260"/>
  <c r="U261"/>
  <c r="U262"/>
  <c r="U263"/>
  <c r="U264"/>
  <c r="U265"/>
  <c r="U384"/>
  <c r="U385"/>
  <c r="U266"/>
  <c r="U386"/>
  <c r="U387"/>
  <c r="U388"/>
  <c r="U267"/>
  <c r="U268"/>
  <c r="U269"/>
  <c r="U270"/>
  <c r="U271"/>
  <c r="U272"/>
  <c r="U273"/>
  <c r="U274"/>
  <c r="U275"/>
  <c r="U276"/>
  <c r="U389"/>
  <c r="U277"/>
  <c r="U390"/>
  <c r="U391"/>
  <c r="U278"/>
  <c r="U279"/>
  <c r="U392"/>
  <c r="U393"/>
  <c r="U280"/>
  <c r="U394"/>
  <c r="U395"/>
  <c r="U396"/>
  <c r="U397"/>
  <c r="U281"/>
  <c r="U309"/>
  <c r="S309"/>
  <c r="S306" l="1"/>
  <c r="S48"/>
  <c r="E66" i="3"/>
  <c r="S192" i="24"/>
  <c r="S281"/>
  <c r="S279"/>
  <c r="S392"/>
  <c r="S393"/>
  <c r="S394"/>
  <c r="S395"/>
  <c r="S396"/>
  <c r="S397"/>
  <c r="S304"/>
  <c r="S310"/>
  <c r="S308"/>
  <c r="S280" l="1"/>
  <c r="S307"/>
  <c r="S200"/>
  <c r="S217"/>
  <c r="S12"/>
  <c r="S221"/>
  <c r="S68"/>
  <c r="S356"/>
  <c r="E44" i="3"/>
  <c r="E25"/>
  <c r="S278" i="24"/>
  <c r="S302"/>
  <c r="S220" l="1"/>
  <c r="S14"/>
  <c r="S305"/>
  <c r="S401"/>
  <c r="S193"/>
  <c r="E30" i="3"/>
  <c r="S399" i="24"/>
  <c r="S15" l="1"/>
  <c r="S202"/>
  <c r="S52"/>
  <c r="S91"/>
  <c r="S118"/>
  <c r="S47"/>
  <c r="S210"/>
  <c r="S196"/>
  <c r="S21"/>
  <c r="S400"/>
  <c r="S257"/>
  <c r="S382"/>
  <c r="S260"/>
  <c r="S264"/>
  <c r="S266"/>
  <c r="S267"/>
  <c r="S271"/>
  <c r="S274"/>
  <c r="S277"/>
  <c r="S224"/>
  <c r="S218"/>
  <c r="S352"/>
  <c r="S244"/>
  <c r="S245"/>
  <c r="S328"/>
  <c r="S162"/>
  <c r="S329"/>
  <c r="S330"/>
  <c r="S246"/>
  <c r="S247"/>
  <c r="S354"/>
  <c r="S248"/>
  <c r="S331"/>
  <c r="S332"/>
  <c r="S333"/>
  <c r="S375"/>
  <c r="S334"/>
  <c r="S335"/>
  <c r="S336"/>
  <c r="S337"/>
  <c r="S45"/>
  <c r="S338"/>
  <c r="S376"/>
  <c r="S145"/>
  <c r="S249"/>
  <c r="S250"/>
  <c r="S80"/>
  <c r="S251"/>
  <c r="S252"/>
  <c r="S253"/>
  <c r="S377"/>
  <c r="S378"/>
  <c r="S254"/>
  <c r="S379"/>
  <c r="S380"/>
  <c r="S255"/>
  <c r="S256"/>
  <c r="S119"/>
  <c r="S123"/>
  <c r="S381"/>
  <c r="S258"/>
  <c r="S259"/>
  <c r="S383"/>
  <c r="S261"/>
  <c r="S262"/>
  <c r="S263"/>
  <c r="S265"/>
  <c r="S384"/>
  <c r="S385"/>
  <c r="S386"/>
  <c r="S387"/>
  <c r="S388"/>
  <c r="S268"/>
  <c r="S269"/>
  <c r="S270"/>
  <c r="S272"/>
  <c r="S273"/>
  <c r="S216"/>
  <c r="S275"/>
  <c r="S276"/>
  <c r="S389"/>
  <c r="S390"/>
  <c r="S391"/>
  <c r="E22" i="3"/>
  <c r="E15"/>
  <c r="E75"/>
  <c r="E50"/>
  <c r="S51" i="24" l="1"/>
  <c r="S3" l="1"/>
  <c r="S5"/>
  <c r="S19"/>
  <c r="S11"/>
  <c r="S10"/>
  <c r="S2"/>
  <c r="S76"/>
  <c r="S8"/>
  <c r="S13"/>
  <c r="S69"/>
  <c r="S4"/>
  <c r="S39"/>
  <c r="S20"/>
  <c r="S9"/>
  <c r="S86"/>
  <c r="S26"/>
  <c r="S30"/>
  <c r="S207"/>
  <c r="S28"/>
  <c r="S7"/>
  <c r="S65"/>
  <c r="S115"/>
  <c r="S357"/>
  <c r="S75"/>
  <c r="S34"/>
  <c r="S74"/>
  <c r="S194"/>
  <c r="S97"/>
  <c r="S358"/>
  <c r="S100"/>
  <c r="S124"/>
  <c r="S199"/>
  <c r="S117"/>
  <c r="S53"/>
  <c r="S71"/>
  <c r="S32"/>
  <c r="S225"/>
  <c r="S122"/>
  <c r="S106"/>
  <c r="S191"/>
  <c r="S311"/>
  <c r="S226"/>
  <c r="S359"/>
  <c r="S46"/>
  <c r="S208"/>
  <c r="S355"/>
  <c r="S227"/>
  <c r="S120"/>
  <c r="S27"/>
  <c r="S161"/>
  <c r="S33"/>
  <c r="S228"/>
  <c r="S43"/>
  <c r="S111"/>
  <c r="S17"/>
  <c r="S23"/>
  <c r="S22"/>
  <c r="S229"/>
  <c r="S360"/>
  <c r="S16"/>
  <c r="S187"/>
  <c r="S92"/>
  <c r="S128"/>
  <c r="S40"/>
  <c r="S127"/>
  <c r="S81"/>
  <c r="S312"/>
  <c r="S78"/>
  <c r="S37"/>
  <c r="S313"/>
  <c r="S146"/>
  <c r="S222"/>
  <c r="S219"/>
  <c r="S230"/>
  <c r="S361"/>
  <c r="S214"/>
  <c r="S303"/>
  <c r="S288"/>
  <c r="S314"/>
  <c r="S315"/>
  <c r="S231"/>
  <c r="S136"/>
  <c r="S62"/>
  <c r="S232"/>
  <c r="S99"/>
  <c r="S104"/>
  <c r="S362"/>
  <c r="S233"/>
  <c r="S93"/>
  <c r="S38"/>
  <c r="S113"/>
  <c r="S363"/>
  <c r="S66"/>
  <c r="S82"/>
  <c r="S364"/>
  <c r="S316"/>
  <c r="S176"/>
  <c r="S203"/>
  <c r="S234"/>
  <c r="S317"/>
  <c r="S365"/>
  <c r="S366"/>
  <c r="S137"/>
  <c r="S108"/>
  <c r="S41"/>
  <c r="S215"/>
  <c r="S318"/>
  <c r="S101"/>
  <c r="S204"/>
  <c r="S319"/>
  <c r="S351"/>
  <c r="S209"/>
  <c r="S186"/>
  <c r="S367"/>
  <c r="S235"/>
  <c r="S236"/>
  <c r="S368"/>
  <c r="S237"/>
  <c r="S206"/>
  <c r="S369"/>
  <c r="S320"/>
  <c r="S151"/>
  <c r="S238"/>
  <c r="S157"/>
  <c r="S135"/>
  <c r="S83"/>
  <c r="S321"/>
  <c r="S322"/>
  <c r="S239"/>
  <c r="S240"/>
  <c r="S116"/>
  <c r="S89"/>
  <c r="S241"/>
  <c r="S323"/>
  <c r="S168"/>
  <c r="S42"/>
  <c r="S353"/>
  <c r="S142"/>
  <c r="S324"/>
  <c r="S169"/>
  <c r="S370"/>
  <c r="S242"/>
  <c r="S371"/>
  <c r="S372"/>
  <c r="S373"/>
  <c r="S243"/>
  <c r="S223"/>
  <c r="S131"/>
  <c r="S29"/>
  <c r="S374"/>
  <c r="S325"/>
  <c r="S326"/>
  <c r="S327"/>
  <c r="S150"/>
  <c r="S50"/>
  <c r="S64"/>
  <c r="S6"/>
  <c r="U6" l="1"/>
  <c r="V6" s="1"/>
  <c r="E65" i="3" l="1"/>
  <c r="E2"/>
  <c r="E20"/>
  <c r="E16"/>
  <c r="E29"/>
  <c r="E7"/>
  <c r="E18"/>
  <c r="E11"/>
  <c r="E3"/>
  <c r="E9"/>
  <c r="E23"/>
  <c r="E52"/>
  <c r="E6"/>
  <c r="E37"/>
  <c r="E42"/>
  <c r="E31"/>
  <c r="E4"/>
  <c r="E13"/>
  <c r="E45"/>
  <c r="E5"/>
  <c r="E55"/>
  <c r="E49"/>
  <c r="E38"/>
  <c r="E61"/>
  <c r="E33"/>
  <c r="E40"/>
  <c r="E64"/>
  <c r="E32"/>
  <c r="E10"/>
  <c r="E69"/>
  <c r="E19"/>
  <c r="E51"/>
  <c r="E70"/>
  <c r="E74"/>
  <c r="E56"/>
  <c r="E12"/>
  <c r="E36"/>
  <c r="E53"/>
  <c r="E26"/>
  <c r="E41"/>
  <c r="E72"/>
  <c r="E8" l="1"/>
  <c r="E68"/>
  <c r="E60"/>
  <c r="E17"/>
  <c r="E48"/>
  <c r="E59"/>
  <c r="E39"/>
  <c r="E24"/>
  <c r="E54"/>
  <c r="E5" i="21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E46" i="3" l="1"/>
  <c r="A3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l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l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35" i="3"/>
  <c r="A36" s="1"/>
  <c r="A37" l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3" i="4" l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" i="24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comments1.xml><?xml version="1.0" encoding="utf-8"?>
<comments xmlns="http://schemas.openxmlformats.org/spreadsheetml/2006/main">
  <authors>
    <author>V&amp;V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V&amp;V:</t>
        </r>
        <r>
          <rPr>
            <sz val="9"/>
            <color indexed="81"/>
            <rFont val="Tahoma"/>
            <family val="2"/>
            <charset val="204"/>
          </rPr>
          <t xml:space="preserve">
состоит из суммы трех игроков постоянной команды.
</t>
        </r>
      </text>
    </comment>
  </commentList>
</comments>
</file>

<file path=xl/comments2.xml><?xml version="1.0" encoding="utf-8"?>
<comments xmlns="http://schemas.openxmlformats.org/spreadsheetml/2006/main">
  <authors>
    <author>V&amp;V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V&amp;V:</t>
        </r>
        <r>
          <rPr>
            <sz val="9"/>
            <color indexed="81"/>
            <rFont val="Tahoma"/>
            <family val="2"/>
            <charset val="204"/>
          </rPr>
          <t xml:space="preserve">
состоит из суммы трех игроков постоянной команды.
</t>
        </r>
      </text>
    </comment>
  </commentList>
</comments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<sst xmlns="http://schemas.openxmlformats.org/spreadsheetml/2006/main" count="4209" uniqueCount="695">
  <si>
    <t>Место</t>
  </si>
  <si>
    <t>Игрок</t>
  </si>
  <si>
    <t>Рейтинг за зимний тет</t>
  </si>
  <si>
    <t>Рейтинг за "Межсезонье"</t>
  </si>
  <si>
    <t>Рейтинг за Кубок Федора дуплет</t>
  </si>
  <si>
    <t>Рейтинг за Кубок Федора триплет</t>
  </si>
  <si>
    <t>Рейтинг за "Поехали" дуплет</t>
  </si>
  <si>
    <t>Рейтинг за "Поехали" триплет</t>
  </si>
  <si>
    <t>Рейтинг за Кубок Москвы тет</t>
  </si>
  <si>
    <t>Рейтинг за Кубок Москвы триплет</t>
  </si>
  <si>
    <t>Рейтинг за Кубок мэра Петергофа триплет</t>
  </si>
  <si>
    <t>Рейтинг за Кубок мэра Петергофа дуплет</t>
  </si>
  <si>
    <t>Рейтинг за Кубок Калуги</t>
  </si>
  <si>
    <t>Рейтинг Десногорск микст</t>
  </si>
  <si>
    <t>Рейтинг за ЧР</t>
  </si>
  <si>
    <t>ИТОГО</t>
  </si>
  <si>
    <t>Гоцфрид Константин</t>
  </si>
  <si>
    <t>Жилин Дмитрий</t>
  </si>
  <si>
    <t>Судник Виктор</t>
  </si>
  <si>
    <t>Осокин Евгений</t>
  </si>
  <si>
    <t>Артюхина Елена</t>
  </si>
  <si>
    <t>Тихонов Дмитрий</t>
  </si>
  <si>
    <t>Дурынчев Евгений</t>
  </si>
  <si>
    <t>Гулинин Евгений</t>
  </si>
  <si>
    <t>Уткин Андрей</t>
  </si>
  <si>
    <t>Борисов Александр</t>
  </si>
  <si>
    <t>Гришков Сергей</t>
  </si>
  <si>
    <t>Лютиков Александр</t>
  </si>
  <si>
    <t>Комаров Александр</t>
  </si>
  <si>
    <t>Стрельчук Дмитрий</t>
  </si>
  <si>
    <t>Колпаков Петр</t>
  </si>
  <si>
    <t>Кривулин Виталий</t>
  </si>
  <si>
    <t>Агапов Александр</t>
  </si>
  <si>
    <t>Капран Сергей</t>
  </si>
  <si>
    <t>Колесников Андрей</t>
  </si>
  <si>
    <t>Стрельчук Артем</t>
  </si>
  <si>
    <t>Курбанова Маргарита</t>
  </si>
  <si>
    <t>Давыдов Андрей</t>
  </si>
  <si>
    <t>Догадин Евгений</t>
  </si>
  <si>
    <t>Захаров Владимир</t>
  </si>
  <si>
    <t>Шкредова Эвелина</t>
  </si>
  <si>
    <t>Окунева Лариса</t>
  </si>
  <si>
    <t>Аниськин Сергей</t>
  </si>
  <si>
    <t>Калинин Виталий</t>
  </si>
  <si>
    <t>Бобов Дмитрий</t>
  </si>
  <si>
    <t>Баринова Светлана</t>
  </si>
  <si>
    <t>Яковлева Анастасия</t>
  </si>
  <si>
    <t>Окунев Александр</t>
  </si>
  <si>
    <t>Костин Юрий</t>
  </si>
  <si>
    <t>Анухин Виктор</t>
  </si>
  <si>
    <t>Борисова Лилия</t>
  </si>
  <si>
    <t>Бахтурин Виталий</t>
  </si>
  <si>
    <t>Медведев Игорь</t>
  </si>
  <si>
    <t>Борисова Катерина</t>
  </si>
  <si>
    <t>Рядовиков Алексей</t>
  </si>
  <si>
    <t>Санников Олег</t>
  </si>
  <si>
    <t>Прокощенкова Ирина</t>
  </si>
  <si>
    <t>Порческу Мариан</t>
  </si>
  <si>
    <t>Анухин Антон</t>
  </si>
  <si>
    <t>Костин Игорь</t>
  </si>
  <si>
    <t>Еремеев Сергей</t>
  </si>
  <si>
    <t>Ницинский Станислав</t>
  </si>
  <si>
    <t>Бирюкова Наталья</t>
  </si>
  <si>
    <t>Дождь Елена</t>
  </si>
  <si>
    <t>Ткаченко Алексей</t>
  </si>
  <si>
    <t>Саркисова Жанна</t>
  </si>
  <si>
    <t>Грачанац Наталья</t>
  </si>
  <si>
    <t>Чашин Василий</t>
  </si>
  <si>
    <t>Лямунов Никита</t>
  </si>
  <si>
    <t>Байкова Елена</t>
  </si>
  <si>
    <t>Крапиль Валерий</t>
  </si>
  <si>
    <t>Северов Михаил</t>
  </si>
  <si>
    <t>Данилычев Дмитрий</t>
  </si>
  <si>
    <t>Петров Олег</t>
  </si>
  <si>
    <t>Ковылов Алексей</t>
  </si>
  <si>
    <t>Шевченко Игорь</t>
  </si>
  <si>
    <t>Ливман Виталий</t>
  </si>
  <si>
    <t>Костина Марина</t>
  </si>
  <si>
    <t>Шевченко Андрей</t>
  </si>
  <si>
    <t>Тюрин Роман</t>
  </si>
  <si>
    <t>Агранат Полина</t>
  </si>
  <si>
    <t>Рылова Дария</t>
  </si>
  <si>
    <t>Кирсанов Евгений</t>
  </si>
  <si>
    <t>Гусаров Сергей</t>
  </si>
  <si>
    <t>Ткаченко Анна</t>
  </si>
  <si>
    <t>Михалев Игорь</t>
  </si>
  <si>
    <t>Иванов Павел</t>
  </si>
  <si>
    <t>Кузнецова Людмила</t>
  </si>
  <si>
    <t>Панова Светлана</t>
  </si>
  <si>
    <t>Сидоров Виталий</t>
  </si>
  <si>
    <t>Москова Наталья</t>
  </si>
  <si>
    <t>Гришкова Тамара</t>
  </si>
  <si>
    <t>Богданова Ольга</t>
  </si>
  <si>
    <t>Сачкова Галина</t>
  </si>
  <si>
    <t>Курлович Михаил</t>
  </si>
  <si>
    <t>Бабурин Алексей</t>
  </si>
  <si>
    <t>Беликов Александр</t>
  </si>
  <si>
    <t>Дюжарден Доминик</t>
  </si>
  <si>
    <t>Трофимов Александр</t>
  </si>
  <si>
    <t>Акимов Сергей</t>
  </si>
  <si>
    <t>Павлова Ирина</t>
  </si>
  <si>
    <t>Комарова Елена</t>
  </si>
  <si>
    <t>Педченко Александр</t>
  </si>
  <si>
    <t>Трущин Александр</t>
  </si>
  <si>
    <t>Губайдулина Оксана</t>
  </si>
  <si>
    <t>Кузнецов Андрей</t>
  </si>
  <si>
    <t>Кузнецов Илья</t>
  </si>
  <si>
    <t>Степанов Виталий</t>
  </si>
  <si>
    <t>Тюрина Елена</t>
  </si>
  <si>
    <t>Папоян Григорий</t>
  </si>
  <si>
    <t>Тюрин Алексей</t>
  </si>
  <si>
    <t>Садвакасов Дмитрий</t>
  </si>
  <si>
    <t>Вакулов Юрий</t>
  </si>
  <si>
    <t>Мирошниченко Петр</t>
  </si>
  <si>
    <t>Швайко Сергей</t>
  </si>
  <si>
    <t>Березин Виктор</t>
  </si>
  <si>
    <t>Блинов Валерий</t>
  </si>
  <si>
    <t>Светличный Руслан</t>
  </si>
  <si>
    <t>Смирнов Андрей</t>
  </si>
  <si>
    <t>Петрова Екатерина</t>
  </si>
  <si>
    <t>Барышников Михаил</t>
  </si>
  <si>
    <t>Санникова Лариса</t>
  </si>
  <si>
    <t>Алкина Светлана</t>
  </si>
  <si>
    <t>Лукоянов Александр</t>
  </si>
  <si>
    <t>Сергеева Ирина</t>
  </si>
  <si>
    <t>Смирнов Константин</t>
  </si>
  <si>
    <t>Астровик Людмила</t>
  </si>
  <si>
    <t>Блинов Олег</t>
  </si>
  <si>
    <t>Жиляев Александр</t>
  </si>
  <si>
    <t>Трофимов Денис</t>
  </si>
  <si>
    <t>Дробков Руслан</t>
  </si>
  <si>
    <t>Богомолова Людмила</t>
  </si>
  <si>
    <t>Скляр Светлана</t>
  </si>
  <si>
    <t>Эйкстер Артем</t>
  </si>
  <si>
    <t>Красникова Ирина</t>
  </si>
  <si>
    <t>Банщиков Андрей</t>
  </si>
  <si>
    <t>Акимов Владимир</t>
  </si>
  <si>
    <t>Мирошниченко Вера</t>
  </si>
  <si>
    <t>Суслов Александр</t>
  </si>
  <si>
    <t>Михалева Наталья</t>
  </si>
  <si>
    <t>Карасев Виталий</t>
  </si>
  <si>
    <t>Дробкова Анна</t>
  </si>
  <si>
    <t>Мирошниченко Екатерина</t>
  </si>
  <si>
    <t>Андреев Владимир</t>
  </si>
  <si>
    <t>Михайлова Татьяна</t>
  </si>
  <si>
    <t>Радченко Григорий</t>
  </si>
  <si>
    <t>Садвакасова Светлана</t>
  </si>
  <si>
    <t>Рязанская Любовь</t>
  </si>
  <si>
    <t>Андрес Паскаль</t>
  </si>
  <si>
    <t>Гасталь Жан-Пьер</t>
  </si>
  <si>
    <t>Лёборгне Лоик</t>
  </si>
  <si>
    <t>Петров Степан</t>
  </si>
  <si>
    <t>Петрова Тамара</t>
  </si>
  <si>
    <t>№</t>
  </si>
  <si>
    <t>Название команды</t>
  </si>
  <si>
    <t>Общий рейтинг</t>
  </si>
  <si>
    <t>Рейтинг за Кубок Федора</t>
  </si>
  <si>
    <t>Рейтинг за "Поехали"</t>
  </si>
  <si>
    <t>Рейтинг за Кубок мэра Петергофа</t>
  </si>
  <si>
    <t>Рейтинг за Кубок Москвы</t>
  </si>
  <si>
    <t>Buddy</t>
  </si>
  <si>
    <t>AAA+</t>
  </si>
  <si>
    <t>Три толстяка и Ко</t>
  </si>
  <si>
    <t>Унисон</t>
  </si>
  <si>
    <t>Ударники</t>
  </si>
  <si>
    <t>Петергоф</t>
  </si>
  <si>
    <t>Рульки</t>
  </si>
  <si>
    <t>БИП</t>
  </si>
  <si>
    <t>Кривонос Дмитрий</t>
  </si>
  <si>
    <t>Кривоносов Игорь</t>
  </si>
  <si>
    <t>Кривоносова Светлана</t>
  </si>
  <si>
    <t>Алиев Рустам</t>
  </si>
  <si>
    <t>Бондарь Андрей</t>
  </si>
  <si>
    <t>Изорди Фредерик</t>
  </si>
  <si>
    <t>Аристов Кирилл</t>
  </si>
  <si>
    <t>Ялынский Леонид</t>
  </si>
  <si>
    <t>Новицкая Антонина</t>
  </si>
  <si>
    <t>Тимченко Виктор</t>
  </si>
  <si>
    <t>Канзари Вилли</t>
  </si>
  <si>
    <t>Зименков</t>
  </si>
  <si>
    <t>Крабы</t>
  </si>
  <si>
    <t>Канзари Татьяна</t>
  </si>
  <si>
    <t>Крамер Ральф</t>
  </si>
  <si>
    <t>Яковлева Кристина</t>
  </si>
  <si>
    <t>Тюген Паскаль</t>
  </si>
  <si>
    <t>Дурынчева Татьяна</t>
  </si>
  <si>
    <t>Гуцалюк Виталий</t>
  </si>
  <si>
    <t>Катров Александр</t>
  </si>
  <si>
    <t>ВДВ</t>
  </si>
  <si>
    <t>Бадди</t>
  </si>
  <si>
    <t>Дождь</t>
  </si>
  <si>
    <t>Рудиков Андрей</t>
  </si>
  <si>
    <t>Димиева Диляра</t>
  </si>
  <si>
    <t>Соболев Петр</t>
  </si>
  <si>
    <t>Кривоносов Святослав</t>
  </si>
  <si>
    <t>Джокер</t>
  </si>
  <si>
    <t>Иванов Виктор</t>
  </si>
  <si>
    <t>Де Лисс</t>
  </si>
  <si>
    <t>команда</t>
  </si>
  <si>
    <t>очки</t>
  </si>
  <si>
    <t>Хританкова Оксана</t>
  </si>
  <si>
    <t>Костенко Светлана</t>
  </si>
  <si>
    <t>Пикин Роман</t>
  </si>
  <si>
    <t>Степанов Валентин</t>
  </si>
  <si>
    <t>Крючков Олег</t>
  </si>
  <si>
    <t>Михайлов Александр</t>
  </si>
  <si>
    <t>Кузнецов Артем</t>
  </si>
  <si>
    <t>Брусиловская Наталья</t>
  </si>
  <si>
    <t>Бенбарка Ахмед</t>
  </si>
  <si>
    <t>Крючков Сергей</t>
  </si>
  <si>
    <t>Уварова Екатерина</t>
  </si>
  <si>
    <t>Кирдеева Надежда</t>
  </si>
  <si>
    <t>Леонов Максим</t>
  </si>
  <si>
    <t>Слонимский Дэвид</t>
  </si>
  <si>
    <t>Дроздов Андрей</t>
  </si>
  <si>
    <t>Крючкова Вероника</t>
  </si>
  <si>
    <t>Швайко Лариса</t>
  </si>
  <si>
    <t>Пилипчик Яна</t>
  </si>
  <si>
    <t>Гаджиев Сеявуш</t>
  </si>
  <si>
    <t>Другова Евгения</t>
  </si>
  <si>
    <t>Массано Фабио</t>
  </si>
  <si>
    <t>Сидорова Людмила</t>
  </si>
  <si>
    <t>Толмачев Александр</t>
  </si>
  <si>
    <t>Уханов Николай</t>
  </si>
  <si>
    <t>Шахов Сергей</t>
  </si>
  <si>
    <t>Марков Алексей</t>
  </si>
  <si>
    <t>Иванов Евгений</t>
  </si>
  <si>
    <t>Тихомиров Игорь</t>
  </si>
  <si>
    <t>игрок 1</t>
  </si>
  <si>
    <t>Базарев Дмитрий</t>
  </si>
  <si>
    <t>Попоплудова Галина</t>
  </si>
  <si>
    <t>Еремеева Евгения</t>
  </si>
  <si>
    <t>рейтинг</t>
  </si>
  <si>
    <t>Рейтинг за Калугу триплет</t>
  </si>
  <si>
    <t>Рейтинг за Калугу дуплет</t>
  </si>
  <si>
    <t>Рейтинг Десногорск триплет</t>
  </si>
  <si>
    <t>Гапонов Петр</t>
  </si>
  <si>
    <t>Тришкин Алексей</t>
  </si>
  <si>
    <t>Шевелев Станислав</t>
  </si>
  <si>
    <t>Рейтинг Калуга дуплет</t>
  </si>
  <si>
    <t>КП</t>
  </si>
  <si>
    <t>Хамидуллина Юлия</t>
  </si>
  <si>
    <t>Савченко Елена</t>
  </si>
  <si>
    <t>Дубовицкая Ольга</t>
  </si>
  <si>
    <t>Медведева Елена</t>
  </si>
  <si>
    <t>Рылова Дарья</t>
  </si>
  <si>
    <t>Абдулина Алсу</t>
  </si>
  <si>
    <t>Пименова Татьяна</t>
  </si>
  <si>
    <t>Кубенин Дмитрий</t>
  </si>
  <si>
    <t>Рискин Дмитрий</t>
  </si>
  <si>
    <t>Драйв</t>
  </si>
  <si>
    <t>Степченко Ольга</t>
  </si>
  <si>
    <t>Судник Ксения</t>
  </si>
  <si>
    <t>Желтов Олег</t>
  </si>
  <si>
    <t>Нехаев Сергей</t>
  </si>
  <si>
    <t>Пасечник Андрей</t>
  </si>
  <si>
    <t>Янклович Иван</t>
  </si>
  <si>
    <t>Касымов Сайфутдин</t>
  </si>
  <si>
    <t>Абдуллина Алсу</t>
  </si>
  <si>
    <t>Энжольрас Жером</t>
  </si>
  <si>
    <t>Брагин Леонид</t>
  </si>
  <si>
    <t>Монплезир</t>
  </si>
  <si>
    <t>Казанцева Татьяна</t>
  </si>
  <si>
    <t>Дмитриев Александр</t>
  </si>
  <si>
    <t>Экип Каскет</t>
  </si>
  <si>
    <t>Овчинников Тимофей</t>
  </si>
  <si>
    <t>Шторм</t>
  </si>
  <si>
    <t>Лагутин Алексей</t>
  </si>
  <si>
    <t>Альянс</t>
  </si>
  <si>
    <t>Алтангилер Байяр</t>
  </si>
  <si>
    <t>Артель Эрик</t>
  </si>
  <si>
    <t>Будрикас Линас</t>
  </si>
  <si>
    <t>Кукцинавичюс Роландас</t>
  </si>
  <si>
    <t>Котов Игорь</t>
  </si>
  <si>
    <t>Семенов Сергей</t>
  </si>
  <si>
    <t>Тришкина Мария</t>
  </si>
  <si>
    <t>Беззаботнова Юлия</t>
  </si>
  <si>
    <t>Сверхновая</t>
  </si>
  <si>
    <t>Петерсоне Айда</t>
  </si>
  <si>
    <t>Миглане Гинта</t>
  </si>
  <si>
    <t>Мельников Максим</t>
  </si>
  <si>
    <t>Беликова Ксения</t>
  </si>
  <si>
    <t>Мирошниченко Варвара</t>
  </si>
  <si>
    <t>Лютикова Ирина</t>
  </si>
  <si>
    <t>Ницинская Анна</t>
  </si>
  <si>
    <t>Лагутин Артем</t>
  </si>
  <si>
    <t>Рейтинг за Десногорск.</t>
  </si>
  <si>
    <t>Баевски Димитар</t>
  </si>
  <si>
    <t>Пено Венсан</t>
  </si>
  <si>
    <t>Господарева Анастасия</t>
  </si>
  <si>
    <t>Денисов Евгений</t>
  </si>
  <si>
    <t>Никандрова Юлия</t>
  </si>
  <si>
    <t>Туртурика Светлана</t>
  </si>
  <si>
    <t>Эрхова Анна</t>
  </si>
  <si>
    <t>Энжольрас Бернар</t>
  </si>
  <si>
    <t>Корнеевский Владимир</t>
  </si>
  <si>
    <t>Наумов Антон</t>
  </si>
  <si>
    <t>Ширинский Андрей</t>
  </si>
  <si>
    <t>Котов Сергей</t>
  </si>
  <si>
    <t>Мильман Всеволод</t>
  </si>
  <si>
    <t>Корнеевская Анна</t>
  </si>
  <si>
    <t>Илюшин Григорий</t>
  </si>
  <si>
    <t>Капанин Евгений</t>
  </si>
  <si>
    <t>Тупицын Борис</t>
  </si>
  <si>
    <t>Шундрин Михаил</t>
  </si>
  <si>
    <t>Шадчнев Сергей</t>
  </si>
  <si>
    <t>Агеева Ирина</t>
  </si>
  <si>
    <t>Лебедева Замира</t>
  </si>
  <si>
    <t>Самохвалова Елена</t>
  </si>
  <si>
    <t>Дубовицкий Игорь</t>
  </si>
  <si>
    <t>Петров Илья</t>
  </si>
  <si>
    <t>Генералы</t>
  </si>
  <si>
    <t>Рейтинг за Осенний дуплет</t>
  </si>
  <si>
    <t>КиТ</t>
  </si>
  <si>
    <t>2Д</t>
  </si>
  <si>
    <t>Велком</t>
  </si>
  <si>
    <t>Рейтинг Осенние дуплеты</t>
  </si>
  <si>
    <t>Кол-во сыграных турниров(всего 16)</t>
  </si>
  <si>
    <t>Коэффициент Полезности</t>
  </si>
  <si>
    <t>Общий КП</t>
  </si>
  <si>
    <t>Сумма КП</t>
  </si>
  <si>
    <t>ИТОГО БАЛЛОВ</t>
  </si>
  <si>
    <t>Волков</t>
  </si>
  <si>
    <t>Ли Александр</t>
  </si>
  <si>
    <t>место</t>
  </si>
  <si>
    <t>победы</t>
  </si>
  <si>
    <t>Воронов Олег</t>
  </si>
  <si>
    <t>БарСА</t>
  </si>
  <si>
    <t>Иванов Михаил</t>
  </si>
  <si>
    <t>Исоарди Фредерик</t>
  </si>
  <si>
    <t>КонсультантПлюс</t>
  </si>
  <si>
    <t>Тренд</t>
  </si>
  <si>
    <t>Бублик Татьяна</t>
  </si>
  <si>
    <t>Марковский Юрий</t>
  </si>
  <si>
    <t>Лагутин Денис</t>
  </si>
  <si>
    <t>Им. Чапаева</t>
  </si>
  <si>
    <t>Акимов К</t>
  </si>
  <si>
    <t>Селигер</t>
  </si>
  <si>
    <t>Звездец</t>
  </si>
  <si>
    <t>Догадина Наталья</t>
  </si>
  <si>
    <t>Волков Денис</t>
  </si>
  <si>
    <t>Зернов Михаил</t>
  </si>
  <si>
    <t>Зернова Тамара</t>
  </si>
  <si>
    <t>Щукин Александр</t>
  </si>
  <si>
    <t>Волчек Мария</t>
  </si>
  <si>
    <t>Медведева Наталья</t>
  </si>
  <si>
    <t>Гурина Юлия</t>
  </si>
  <si>
    <t>Федотов Николай</t>
  </si>
  <si>
    <t>Коммандос 23</t>
  </si>
  <si>
    <t>Пено Винсент</t>
  </si>
  <si>
    <t>Лепетр Паскаль</t>
  </si>
  <si>
    <t>Колесниченко Андрей</t>
  </si>
  <si>
    <t>Ожерельев Сергей</t>
  </si>
  <si>
    <t>Тамарченко Евгения</t>
  </si>
  <si>
    <t>Семенова Юлия</t>
  </si>
  <si>
    <t>Николина Анна</t>
  </si>
  <si>
    <t>Боярская Елена</t>
  </si>
  <si>
    <t>Синичина Мария</t>
  </si>
  <si>
    <t>Рязанская Юлия</t>
  </si>
  <si>
    <t>игрок</t>
  </si>
  <si>
    <t>Балахтин Илья</t>
  </si>
  <si>
    <t>Балахтин Николай</t>
  </si>
  <si>
    <t>Рискин Никита</t>
  </si>
  <si>
    <t>Местные</t>
  </si>
  <si>
    <t>Хаски Ека</t>
  </si>
  <si>
    <t>Лончакова Елена</t>
  </si>
  <si>
    <t>Щетрова Татьяна</t>
  </si>
  <si>
    <t>Смирнов Валерий</t>
  </si>
  <si>
    <t>Гречанинова Екатерина</t>
  </si>
  <si>
    <t>Смирнова Ирина</t>
  </si>
  <si>
    <t>Логвинов Илья</t>
  </si>
  <si>
    <t>Максимова Юлия</t>
  </si>
  <si>
    <t>Держалов Дмитрий</t>
  </si>
  <si>
    <t>Держалова Светлана</t>
  </si>
  <si>
    <t>Гучкова Светлана</t>
  </si>
  <si>
    <t>Киселева Ирина</t>
  </si>
  <si>
    <t>Камин</t>
  </si>
  <si>
    <t>Трофимова Катерина</t>
  </si>
  <si>
    <t>СБ-хит</t>
  </si>
  <si>
    <t>СМАК</t>
  </si>
  <si>
    <t>Рылова Анна</t>
  </si>
  <si>
    <t>Каро-На</t>
  </si>
  <si>
    <t>Пырцак Владислав</t>
  </si>
  <si>
    <t>Кол-во сыграных турниров(всего 8)</t>
  </si>
  <si>
    <t>Журавлев Всеволод</t>
  </si>
  <si>
    <t>Рожков Юрий</t>
  </si>
  <si>
    <t>Земцов Сергей</t>
  </si>
  <si>
    <t>Швайковский Евгений</t>
  </si>
  <si>
    <t>Волнов Олег</t>
  </si>
  <si>
    <t>Рейтинг за зимний тет 2014</t>
  </si>
  <si>
    <t>Рейтинг за Кубок Москвы тет 2014</t>
  </si>
  <si>
    <t>Рейтинг за зимний тет 2015</t>
  </si>
  <si>
    <t>Рейтинг за Кубок Москвы тет 2015</t>
  </si>
  <si>
    <t>Рейтинг за зимний тет 2016</t>
  </si>
  <si>
    <t>Рейтинг за Кубок Москвы тет 2016</t>
  </si>
  <si>
    <t>Рейтинг за зимний тет 2017</t>
  </si>
  <si>
    <t>Рейтинг за Кубок Москвы тет 2017</t>
  </si>
  <si>
    <t>Бердыев Борис</t>
  </si>
  <si>
    <t>Волков Валерий</t>
  </si>
  <si>
    <t>Волкова Инна</t>
  </si>
  <si>
    <t>Дружинин Олег</t>
  </si>
  <si>
    <t>Петроградъ</t>
  </si>
  <si>
    <t>Краснослободцев Константин</t>
  </si>
  <si>
    <t>Резкин Игорь</t>
  </si>
  <si>
    <t>Гайя Стефан</t>
  </si>
  <si>
    <t>игроки</t>
  </si>
  <si>
    <t>баллы</t>
  </si>
  <si>
    <t>Акаемов Николай</t>
  </si>
  <si>
    <t>Акаемов мл Николай</t>
  </si>
  <si>
    <t>Акаемова Екатерина</t>
  </si>
  <si>
    <t>Бриг</t>
  </si>
  <si>
    <t>Сенива Светлана</t>
  </si>
  <si>
    <t>Балахтина Екатерина</t>
  </si>
  <si>
    <t>Петроградка</t>
  </si>
  <si>
    <t>ВВ</t>
  </si>
  <si>
    <t>Королев Денис</t>
  </si>
  <si>
    <t>Старт</t>
  </si>
  <si>
    <t>Воля</t>
  </si>
  <si>
    <t>Маляренко Ольга</t>
  </si>
  <si>
    <t>AG</t>
  </si>
  <si>
    <t>КРИК-2</t>
  </si>
  <si>
    <t>Гущина Татьяна</t>
  </si>
  <si>
    <t>Акимов Константин</t>
  </si>
  <si>
    <t>Галдовский Виктор</t>
  </si>
  <si>
    <t>Байда Вадим</t>
  </si>
  <si>
    <t>Билик Евгений</t>
  </si>
  <si>
    <t>Павлюченков Евгений</t>
  </si>
  <si>
    <t>Васильев Александр</t>
  </si>
  <si>
    <t>Васильев Жан</t>
  </si>
  <si>
    <t>Осокин Федор</t>
  </si>
  <si>
    <t>Зеленин Сергей</t>
  </si>
  <si>
    <t>ВеЛКоМ</t>
  </si>
  <si>
    <t>Гелдиев Роман</t>
  </si>
  <si>
    <t>Ли Тимофей</t>
  </si>
  <si>
    <t>Кайтукова Фатима</t>
  </si>
  <si>
    <t>Балишян Арсен</t>
  </si>
  <si>
    <t>Гоцфрид Ольга</t>
  </si>
  <si>
    <t>Молева Юлия</t>
  </si>
  <si>
    <t>Смирнова Анна</t>
  </si>
  <si>
    <t>Зубова Натали</t>
  </si>
  <si>
    <t>Захарченко Денис</t>
  </si>
  <si>
    <t>Мельников Денис</t>
  </si>
  <si>
    <t>Агапова Кристина</t>
  </si>
  <si>
    <t>Кумарова Надежда</t>
  </si>
  <si>
    <t>Баку</t>
  </si>
  <si>
    <t>им.Чапаева</t>
  </si>
  <si>
    <t>Швардс Айвидс</t>
  </si>
  <si>
    <t>Соснина Галина</t>
  </si>
  <si>
    <t>Бумане Росита</t>
  </si>
  <si>
    <t>Медунова Ива</t>
  </si>
  <si>
    <t>Пилат Петр</t>
  </si>
  <si>
    <t>Медуна Вилем</t>
  </si>
  <si>
    <t>Краянкова Кристина</t>
  </si>
  <si>
    <t>Адамович Дмитрий</t>
  </si>
  <si>
    <t>Бердникова Ольга</t>
  </si>
  <si>
    <t>Шпачук Евгений</t>
  </si>
  <si>
    <t>Кувакин Валерий</t>
  </si>
  <si>
    <t>Прибыток Наталья</t>
  </si>
  <si>
    <t>Арко</t>
  </si>
  <si>
    <t>Хет-трик</t>
  </si>
  <si>
    <t>Иванютенко София</t>
  </si>
  <si>
    <t>Иванютенко Алексей</t>
  </si>
  <si>
    <t>Будь Роман</t>
  </si>
  <si>
    <t>Бон Шанс</t>
  </si>
  <si>
    <t>РедФокс</t>
  </si>
  <si>
    <t>ВОЛЯ</t>
  </si>
  <si>
    <t>Синьоры</t>
  </si>
  <si>
    <t>ЛиТр ХО</t>
  </si>
  <si>
    <t>ТТ</t>
  </si>
  <si>
    <t>Общий КП(по итогам года будет браться не менее, чем по 8 турнирам)</t>
  </si>
  <si>
    <t>Общий КП(по итогам года будет браться не менее, чем по 4 турнирам)</t>
  </si>
  <si>
    <t>Сутырин Виктор</t>
  </si>
  <si>
    <t>Петрушко Юлия</t>
  </si>
  <si>
    <t>Петрушко Алексей</t>
  </si>
  <si>
    <t>2КГ</t>
  </si>
  <si>
    <t>Дебют</t>
  </si>
  <si>
    <t>Стрелки</t>
  </si>
  <si>
    <t>ЮлА</t>
  </si>
  <si>
    <t>За все турниры 2018(всего 16)</t>
  </si>
  <si>
    <t>За турниры тет и дуплет 2018(всего 8)</t>
  </si>
  <si>
    <t>Рейтинг за зимний тет 2018</t>
  </si>
  <si>
    <t>Зубова Наталья</t>
  </si>
  <si>
    <t>50-53</t>
  </si>
  <si>
    <t>53-56</t>
  </si>
  <si>
    <t>52-48</t>
  </si>
  <si>
    <t>56-52</t>
  </si>
  <si>
    <t>45-48</t>
  </si>
  <si>
    <t>43-46</t>
  </si>
  <si>
    <t xml:space="preserve">рейтинг </t>
  </si>
  <si>
    <t>Коэффициент Полезности Москвы 2017</t>
  </si>
  <si>
    <t>Рекорд</t>
  </si>
  <si>
    <t>Филатов Андрей</t>
  </si>
  <si>
    <t>Ниагара</t>
  </si>
  <si>
    <t>Лимон</t>
  </si>
  <si>
    <t>Торонто</t>
  </si>
  <si>
    <t>Бобовцы</t>
  </si>
  <si>
    <t>МКС</t>
  </si>
  <si>
    <t>Котовасия</t>
  </si>
  <si>
    <t>Локомотив</t>
  </si>
  <si>
    <t>Юпитер</t>
  </si>
  <si>
    <t>Аврора</t>
  </si>
  <si>
    <t>Звездогон</t>
  </si>
  <si>
    <t>23 Team</t>
  </si>
  <si>
    <t>Черный арбуз</t>
  </si>
  <si>
    <t>Лютые утки</t>
  </si>
  <si>
    <t>Клик</t>
  </si>
  <si>
    <t>Ленинград</t>
  </si>
  <si>
    <t>Итакдалия</t>
  </si>
  <si>
    <t>ПокерСтарс</t>
  </si>
  <si>
    <t>ЛитрХО</t>
  </si>
  <si>
    <t>Тихий омут</t>
  </si>
  <si>
    <t>Каталы</t>
  </si>
  <si>
    <t>Юла</t>
  </si>
  <si>
    <t>Тандем</t>
  </si>
  <si>
    <t>Ударники Петрограда</t>
  </si>
  <si>
    <t>Элита</t>
  </si>
  <si>
    <t>Рейтинг за Межсезонье дуплет</t>
  </si>
  <si>
    <t>Рейтинг за Межсезонье</t>
  </si>
  <si>
    <t>Рейтинг за "Межсезонье" дуплет</t>
  </si>
  <si>
    <t>Рейтинг за "Межсезонье" триплет</t>
  </si>
  <si>
    <t>Клименко Владимир</t>
  </si>
  <si>
    <t>Белорусия</t>
  </si>
  <si>
    <t>Припять</t>
  </si>
  <si>
    <t>Смайл</t>
  </si>
  <si>
    <t>Бунятов Алик</t>
  </si>
  <si>
    <t>Барса+</t>
  </si>
  <si>
    <t>ВоЛя</t>
  </si>
  <si>
    <t>Жиган и Девушка</t>
  </si>
  <si>
    <t>Дождик</t>
  </si>
  <si>
    <t>Други</t>
  </si>
  <si>
    <t>Лютые Утки</t>
  </si>
  <si>
    <t>КД</t>
  </si>
  <si>
    <t>Родня</t>
  </si>
  <si>
    <t>Град</t>
  </si>
  <si>
    <t>Прорыв</t>
  </si>
  <si>
    <t>СМ</t>
  </si>
  <si>
    <t>Таможня</t>
  </si>
  <si>
    <t>Победа</t>
  </si>
  <si>
    <t>Билик А</t>
  </si>
  <si>
    <t>Озолин А</t>
  </si>
  <si>
    <t>Нестеров</t>
  </si>
  <si>
    <t>ГольфАкадемия</t>
  </si>
  <si>
    <t>Good luck</t>
  </si>
  <si>
    <t>Швец</t>
  </si>
  <si>
    <t>Альтависта</t>
  </si>
  <si>
    <t>Coup de bol</t>
  </si>
  <si>
    <t>Атриум-204</t>
  </si>
  <si>
    <t>Кузнецова Екатерина</t>
  </si>
  <si>
    <t>Flow</t>
  </si>
  <si>
    <t>Калейдоскоп</t>
  </si>
  <si>
    <t>Козлов П</t>
  </si>
  <si>
    <t>Бумеранг</t>
  </si>
  <si>
    <t>Сахаров А</t>
  </si>
  <si>
    <t>Захаров И</t>
  </si>
  <si>
    <t>Сибилькова С</t>
  </si>
  <si>
    <t>ЛИДер</t>
  </si>
  <si>
    <t>Змеи</t>
  </si>
  <si>
    <t>Голдовский В</t>
  </si>
  <si>
    <t>Молния</t>
  </si>
  <si>
    <t xml:space="preserve">Журавлев </t>
  </si>
  <si>
    <t>Хмарцова Лилия</t>
  </si>
  <si>
    <t>Егоров Сергей</t>
  </si>
  <si>
    <t>Прилипалы</t>
  </si>
  <si>
    <t>Шундрина Лиза</t>
  </si>
  <si>
    <t>Агата Кристи</t>
  </si>
  <si>
    <t>Пинцет</t>
  </si>
  <si>
    <t>Дон</t>
  </si>
  <si>
    <t>Ва-Банк</t>
  </si>
  <si>
    <t>Двойка</t>
  </si>
  <si>
    <t>Консультант</t>
  </si>
  <si>
    <t>Magnifik</t>
  </si>
  <si>
    <t>Крик-2</t>
  </si>
  <si>
    <t>Каро-На!</t>
  </si>
  <si>
    <t>Асса</t>
  </si>
  <si>
    <t>Coup de bol 2</t>
  </si>
  <si>
    <t>УО!МоЁ</t>
  </si>
  <si>
    <t>Пиманов Николай</t>
  </si>
  <si>
    <t>Нормандия-Неман</t>
  </si>
  <si>
    <t>Star Wars</t>
  </si>
  <si>
    <t>Ядро</t>
  </si>
  <si>
    <t>Пионеры</t>
  </si>
  <si>
    <t>Первый раз</t>
  </si>
  <si>
    <t>Кислякова Ольга</t>
  </si>
  <si>
    <t>Теслюк Алина</t>
  </si>
  <si>
    <t>Атриум</t>
  </si>
  <si>
    <t>Кузнецова Елена</t>
  </si>
  <si>
    <t>Вдовенко Виталий</t>
  </si>
  <si>
    <t>Кравцов Владимир</t>
  </si>
  <si>
    <t>Кудрявцев Владимир</t>
  </si>
  <si>
    <t>Курбанов Андрей</t>
  </si>
  <si>
    <t>Пименов Павел</t>
  </si>
  <si>
    <t>Россянская Ксения</t>
  </si>
  <si>
    <t>Рейтинг за ОКМ тет</t>
  </si>
  <si>
    <t>Рейтинг за Кубок Москвы тет 2018</t>
  </si>
  <si>
    <t>Количество сыграных турниров(не менее 5)</t>
  </si>
  <si>
    <t>По высокой</t>
  </si>
  <si>
    <t>Taurus</t>
  </si>
  <si>
    <t>Ведро</t>
  </si>
  <si>
    <t>ТУ-144</t>
  </si>
  <si>
    <t>StAr</t>
  </si>
  <si>
    <t>Калуга</t>
  </si>
  <si>
    <t>КАМИН</t>
  </si>
  <si>
    <t>Салют Вира</t>
  </si>
  <si>
    <t>Параплан</t>
  </si>
  <si>
    <t>Тирамису</t>
  </si>
  <si>
    <t>Амальгама</t>
  </si>
  <si>
    <t>Манифик</t>
  </si>
  <si>
    <t>Дукат</t>
  </si>
  <si>
    <t>ТироПойнт</t>
  </si>
  <si>
    <t>Кузнецы</t>
  </si>
  <si>
    <t>Relax</t>
  </si>
  <si>
    <t>2К</t>
  </si>
  <si>
    <t>Coup de bol - 2</t>
  </si>
  <si>
    <t>Смирнов Сергей</t>
  </si>
  <si>
    <t>БарСА+</t>
  </si>
  <si>
    <t>Лайм</t>
  </si>
  <si>
    <t>Лето</t>
  </si>
  <si>
    <t>Алейникова Лариса</t>
  </si>
  <si>
    <t>Лукашенко Кирилл</t>
  </si>
  <si>
    <t>Приударим</t>
  </si>
  <si>
    <t>Лесная</t>
  </si>
  <si>
    <t>Крошилова Ирина</t>
  </si>
  <si>
    <t>Перепелица Виталий</t>
  </si>
  <si>
    <t>Коппел Приит</t>
  </si>
  <si>
    <t>Глюк</t>
  </si>
  <si>
    <t>Hammarby 1</t>
  </si>
  <si>
    <t>Hagberg Hasse</t>
  </si>
  <si>
    <t>Harstedt Bertil</t>
  </si>
  <si>
    <t>Rodrick Kjell</t>
  </si>
  <si>
    <t>Hammarby 2</t>
  </si>
  <si>
    <t>Sjoblom Ola</t>
  </si>
  <si>
    <t>Sunehed Sune</t>
  </si>
  <si>
    <t>РАН</t>
  </si>
  <si>
    <t>Африканов Андрей</t>
  </si>
  <si>
    <t>Нева</t>
  </si>
  <si>
    <t>АРКО</t>
  </si>
  <si>
    <t>Трушин Алексей</t>
  </si>
  <si>
    <t>Максико</t>
  </si>
  <si>
    <t>Coup de bol-2</t>
  </si>
  <si>
    <t>Zouhier Mousyaid</t>
  </si>
  <si>
    <t>реШАЛы</t>
  </si>
  <si>
    <t>Гусиные лапки</t>
  </si>
  <si>
    <t>Нарва</t>
  </si>
  <si>
    <t>Шварыгин Виктор</t>
  </si>
  <si>
    <t>Варенди Людмила</t>
  </si>
  <si>
    <t>Кяхяря Наталья</t>
  </si>
  <si>
    <t>Понаехавшие</t>
  </si>
  <si>
    <t>КуПе</t>
  </si>
  <si>
    <t>Duo</t>
  </si>
  <si>
    <t>СутКи</t>
  </si>
  <si>
    <t>Hammarby 3</t>
  </si>
  <si>
    <t>Руснано</t>
  </si>
  <si>
    <t>Дружба</t>
  </si>
  <si>
    <t>Намутилусы</t>
  </si>
  <si>
    <t>МиФ</t>
  </si>
  <si>
    <t>Мишлев</t>
  </si>
  <si>
    <t>Казанцева татьяна</t>
  </si>
  <si>
    <t>Звездный</t>
  </si>
  <si>
    <t>Демин-ст Олег</t>
  </si>
  <si>
    <t>Смолин Владимир</t>
  </si>
  <si>
    <t>Ляпин Александр</t>
  </si>
  <si>
    <t>Ведерники</t>
  </si>
  <si>
    <t>Трофимова Татьяна</t>
  </si>
  <si>
    <t>Агапа Кристи</t>
  </si>
  <si>
    <t>Взрослые</t>
  </si>
  <si>
    <t>План А</t>
  </si>
  <si>
    <t>Бэмби Кадилак</t>
  </si>
  <si>
    <t>Рейтинг за Петергоф дуплет</t>
  </si>
  <si>
    <t>БлинФилд</t>
  </si>
  <si>
    <t>YO!МоЕ</t>
  </si>
  <si>
    <t>Якутза</t>
  </si>
  <si>
    <t>Хенкок</t>
  </si>
  <si>
    <t>Звездное море</t>
  </si>
  <si>
    <t>Нечаев Максим</t>
  </si>
  <si>
    <t>Зубастые Кузнечики</t>
  </si>
  <si>
    <t>ТАРА</t>
  </si>
  <si>
    <t>от А до А</t>
  </si>
  <si>
    <t>Одноклассники</t>
  </si>
  <si>
    <t>Борзые стрелки</t>
  </si>
  <si>
    <t>Иванов Андрей</t>
  </si>
  <si>
    <t>Ювентус</t>
  </si>
  <si>
    <t>Ефремов Денис</t>
  </si>
  <si>
    <t>Шугаев Александр</t>
  </si>
  <si>
    <t>Жокей</t>
  </si>
  <si>
    <t>Беляев Дмитрий</t>
  </si>
  <si>
    <t>Данилов Макар</t>
  </si>
  <si>
    <t>СБ</t>
  </si>
  <si>
    <t>Бон Шанс+</t>
  </si>
  <si>
    <t>ТАБу</t>
  </si>
  <si>
    <t>Убойная сила</t>
  </si>
  <si>
    <t>Сюрприз</t>
  </si>
  <si>
    <t>Экип Пабло ПиКассО</t>
  </si>
  <si>
    <t>Трилогия</t>
  </si>
  <si>
    <t>Три толстяка и К</t>
  </si>
  <si>
    <t>Лидер</t>
  </si>
</sst>
</file>

<file path=xl/styles.xml><?xml version="1.0" encoding="utf-8"?>
<styleSheet xmlns="http://schemas.openxmlformats.org/spreadsheetml/2006/main">
  <numFmts count="1">
    <numFmt numFmtId="164" formatCode="0.0000"/>
  </numFmts>
  <fonts count="2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8"/>
      <color rgb="FF4C4C4C"/>
      <name val="Trebuchet MS"/>
      <family val="2"/>
      <charset val="204"/>
    </font>
    <font>
      <sz val="12"/>
      <color rgb="FF4C4C4C"/>
      <name val="Calibri"/>
      <family val="2"/>
      <charset val="204"/>
      <scheme val="minor"/>
    </font>
    <font>
      <b/>
      <sz val="10"/>
      <color theme="3" tint="0.39997558519241921"/>
      <name val="Arial Cyr"/>
      <charset val="204"/>
    </font>
    <font>
      <sz val="11"/>
      <color theme="3" tint="0.39997558519241921"/>
      <name val="Calibri"/>
      <family val="2"/>
      <charset val="204"/>
      <scheme val="minor"/>
    </font>
    <font>
      <b/>
      <sz val="10"/>
      <color theme="8" tint="-0.499984740745262"/>
      <name val="Arial Cyr"/>
      <charset val="204"/>
    </font>
    <font>
      <b/>
      <sz val="14"/>
      <color theme="1"/>
      <name val="Arial Cyr"/>
      <charset val="204"/>
    </font>
    <font>
      <b/>
      <sz val="14"/>
      <color theme="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7" fillId="0" borderId="10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3" borderId="0" xfId="0" applyFont="1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5" borderId="0" xfId="0" applyFill="1"/>
    <xf numFmtId="0" fontId="0" fillId="3" borderId="0" xfId="0" applyFill="1"/>
    <xf numFmtId="0" fontId="0" fillId="6" borderId="0" xfId="0" applyFill="1"/>
    <xf numFmtId="0" fontId="1" fillId="6" borderId="0" xfId="0" applyFont="1" applyFill="1" applyBorder="1" applyAlignment="1">
      <alignment horizontal="center"/>
    </xf>
    <xf numFmtId="2" fontId="7" fillId="0" borderId="0" xfId="0" applyNumberFormat="1" applyFont="1"/>
    <xf numFmtId="2" fontId="7" fillId="6" borderId="0" xfId="0" applyNumberFormat="1" applyFont="1" applyFill="1"/>
    <xf numFmtId="164" fontId="1" fillId="7" borderId="5" xfId="0" applyNumberFormat="1" applyFont="1" applyFill="1" applyBorder="1" applyAlignment="1">
      <alignment horizontal="center" vertical="center" wrapText="1"/>
    </xf>
    <xf numFmtId="164" fontId="7" fillId="7" borderId="0" xfId="0" applyNumberFormat="1" applyFont="1" applyFill="1"/>
    <xf numFmtId="1" fontId="7" fillId="4" borderId="0" xfId="0" applyNumberFormat="1" applyFont="1" applyFill="1"/>
    <xf numFmtId="0" fontId="7" fillId="3" borderId="10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/>
    <xf numFmtId="0" fontId="1" fillId="3" borderId="10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64" fontId="7" fillId="7" borderId="10" xfId="0" applyNumberFormat="1" applyFont="1" applyFill="1" applyBorder="1"/>
    <xf numFmtId="0" fontId="1" fillId="4" borderId="0" xfId="0" applyFont="1" applyFill="1"/>
    <xf numFmtId="0" fontId="0" fillId="0" borderId="16" xfId="0" applyBorder="1" applyAlignment="1">
      <alignment horizontal="center"/>
    </xf>
    <xf numFmtId="0" fontId="0" fillId="0" borderId="0" xfId="0" applyFill="1"/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/>
    <xf numFmtId="2" fontId="1" fillId="6" borderId="6" xfId="0" applyNumberFormat="1" applyFont="1" applyFill="1" applyBorder="1" applyAlignment="1">
      <alignment horizontal="center" vertical="center" wrapText="1"/>
    </xf>
    <xf numFmtId="2" fontId="7" fillId="6" borderId="10" xfId="0" applyNumberFormat="1" applyFont="1" applyFill="1" applyBorder="1"/>
    <xf numFmtId="1" fontId="7" fillId="4" borderId="10" xfId="0" applyNumberFormat="1" applyFont="1" applyFill="1" applyBorder="1"/>
    <xf numFmtId="0" fontId="1" fillId="3" borderId="6" xfId="0" applyFont="1" applyFill="1" applyBorder="1" applyAlignment="1">
      <alignment horizontal="center" vertical="center"/>
    </xf>
    <xf numFmtId="2" fontId="7" fillId="0" borderId="10" xfId="0" applyNumberFormat="1" applyFont="1" applyBorder="1"/>
    <xf numFmtId="0" fontId="9" fillId="3" borderId="10" xfId="0" applyFont="1" applyFill="1" applyBorder="1"/>
    <xf numFmtId="0" fontId="8" fillId="3" borderId="10" xfId="0" applyFont="1" applyFill="1" applyBorder="1"/>
    <xf numFmtId="0" fontId="1" fillId="3" borderId="0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2" fontId="7" fillId="6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/>
    <xf numFmtId="0" fontId="10" fillId="0" borderId="0" xfId="0" applyFont="1" applyAlignment="1">
      <alignment horizontal="center"/>
    </xf>
    <xf numFmtId="0" fontId="10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2" fontId="9" fillId="6" borderId="6" xfId="0" applyNumberFormat="1" applyFon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164" fontId="9" fillId="7" borderId="5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3" fillId="0" borderId="0" xfId="0" applyFont="1"/>
    <xf numFmtId="0" fontId="14" fillId="0" borderId="3" xfId="0" applyFont="1" applyBorder="1" applyAlignment="1"/>
    <xf numFmtId="0" fontId="14" fillId="0" borderId="4" xfId="0" applyFont="1" applyBorder="1" applyAlignment="1"/>
    <xf numFmtId="0" fontId="14" fillId="0" borderId="15" xfId="0" applyFont="1" applyBorder="1" applyAlignment="1"/>
    <xf numFmtId="1" fontId="2" fillId="4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7" borderId="10" xfId="0" applyFont="1" applyFill="1" applyBorder="1"/>
    <xf numFmtId="0" fontId="0" fillId="8" borderId="0" xfId="0" applyFill="1"/>
    <xf numFmtId="0" fontId="0" fillId="9" borderId="0" xfId="0" applyFill="1"/>
    <xf numFmtId="0" fontId="0" fillId="0" borderId="10" xfId="0" applyBorder="1"/>
    <xf numFmtId="1" fontId="1" fillId="0" borderId="10" xfId="0" applyNumberFormat="1" applyFont="1" applyBorder="1"/>
    <xf numFmtId="0" fontId="1" fillId="0" borderId="10" xfId="0" applyFont="1" applyBorder="1" applyAlignment="1"/>
    <xf numFmtId="0" fontId="9" fillId="0" borderId="10" xfId="0" applyFont="1" applyFill="1" applyBorder="1"/>
    <xf numFmtId="0" fontId="1" fillId="0" borderId="10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 applyBorder="1"/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5" fillId="10" borderId="0" xfId="0" applyFont="1" applyFill="1" applyAlignment="1">
      <alignment horizontal="left" wrapText="1"/>
    </xf>
    <xf numFmtId="0" fontId="15" fillId="8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wrapText="1"/>
    </xf>
    <xf numFmtId="0" fontId="15" fillId="11" borderId="0" xfId="0" applyFont="1" applyFill="1" applyAlignment="1">
      <alignment horizontal="left" wrapText="1"/>
    </xf>
    <xf numFmtId="0" fontId="15" fillId="9" borderId="0" xfId="0" applyFont="1" applyFill="1" applyAlignment="1">
      <alignment horizontal="left" wrapText="1"/>
    </xf>
    <xf numFmtId="0" fontId="15" fillId="12" borderId="0" xfId="0" applyFont="1" applyFill="1" applyAlignment="1">
      <alignment horizontal="left" wrapText="1"/>
    </xf>
    <xf numFmtId="0" fontId="15" fillId="13" borderId="0" xfId="0" applyFont="1" applyFill="1" applyAlignment="1">
      <alignment horizontal="left" wrapText="1"/>
    </xf>
    <xf numFmtId="0" fontId="10" fillId="6" borderId="0" xfId="0" applyFont="1" applyFill="1" applyAlignment="1">
      <alignment horizontal="center"/>
    </xf>
    <xf numFmtId="0" fontId="0" fillId="11" borderId="0" xfId="0" applyFill="1"/>
    <xf numFmtId="0" fontId="10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 wrapText="1"/>
    </xf>
    <xf numFmtId="0" fontId="10" fillId="9" borderId="0" xfId="0" applyFont="1" applyFill="1" applyAlignment="1">
      <alignment horizontal="center"/>
    </xf>
    <xf numFmtId="0" fontId="0" fillId="12" borderId="0" xfId="0" applyFill="1"/>
    <xf numFmtId="0" fontId="10" fillId="12" borderId="0" xfId="0" applyFont="1" applyFill="1" applyAlignment="1">
      <alignment horizontal="center"/>
    </xf>
    <xf numFmtId="0" fontId="0" fillId="14" borderId="0" xfId="0" applyFill="1"/>
    <xf numFmtId="0" fontId="15" fillId="14" borderId="0" xfId="0" applyFont="1" applyFill="1" applyAlignment="1">
      <alignment horizontal="left" wrapText="1"/>
    </xf>
    <xf numFmtId="0" fontId="10" fillId="14" borderId="0" xfId="0" applyFont="1" applyFill="1" applyAlignment="1">
      <alignment horizontal="center"/>
    </xf>
    <xf numFmtId="0" fontId="0" fillId="13" borderId="0" xfId="0" applyFill="1"/>
    <xf numFmtId="0" fontId="0" fillId="9" borderId="0" xfId="0" applyFill="1" applyAlignment="1">
      <alignment horizontal="center"/>
    </xf>
    <xf numFmtId="0" fontId="7" fillId="0" borderId="10" xfId="0" applyFont="1" applyFill="1" applyBorder="1"/>
    <xf numFmtId="1" fontId="1" fillId="0" borderId="6" xfId="0" applyNumberFormat="1" applyFont="1" applyBorder="1" applyAlignment="1">
      <alignment horizontal="center" vertical="center" wrapText="1"/>
    </xf>
    <xf numFmtId="1" fontId="7" fillId="6" borderId="10" xfId="0" applyNumberFormat="1" applyFont="1" applyFill="1" applyBorder="1"/>
    <xf numFmtId="1" fontId="7" fillId="6" borderId="0" xfId="0" applyNumberFormat="1" applyFont="1" applyFill="1"/>
    <xf numFmtId="0" fontId="1" fillId="0" borderId="10" xfId="0" applyFont="1" applyBorder="1" applyAlignment="1">
      <alignment horizontal="center"/>
    </xf>
    <xf numFmtId="0" fontId="7" fillId="15" borderId="10" xfId="0" applyFont="1" applyFill="1" applyBorder="1"/>
    <xf numFmtId="0" fontId="7" fillId="3" borderId="21" xfId="0" applyFont="1" applyFill="1" applyBorder="1"/>
    <xf numFmtId="0" fontId="1" fillId="3" borderId="21" xfId="0" applyFont="1" applyFill="1" applyBorder="1" applyAlignment="1"/>
    <xf numFmtId="0" fontId="1" fillId="3" borderId="21" xfId="0" applyFont="1" applyFill="1" applyBorder="1"/>
    <xf numFmtId="0" fontId="1" fillId="3" borderId="21" xfId="0" applyFont="1" applyFill="1" applyBorder="1" applyAlignment="1">
      <alignment vertical="center" wrapText="1"/>
    </xf>
    <xf numFmtId="0" fontId="7" fillId="0" borderId="21" xfId="0" applyFont="1" applyBorder="1"/>
    <xf numFmtId="0" fontId="9" fillId="3" borderId="21" xfId="0" applyFont="1" applyFill="1" applyBorder="1"/>
    <xf numFmtId="0" fontId="1" fillId="3" borderId="21" xfId="0" applyFont="1" applyFill="1" applyBorder="1" applyAlignment="1">
      <alignment horizontal="left"/>
    </xf>
    <xf numFmtId="0" fontId="9" fillId="3" borderId="0" xfId="0" applyFont="1" applyFill="1"/>
    <xf numFmtId="0" fontId="7" fillId="3" borderId="0" xfId="0" applyNumberFormat="1" applyFont="1" applyFill="1"/>
    <xf numFmtId="0" fontId="3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/>
    <xf numFmtId="0" fontId="7" fillId="3" borderId="1" xfId="0" applyFont="1" applyFill="1" applyBorder="1" applyAlignment="1">
      <alignment horizontal="left"/>
    </xf>
    <xf numFmtId="0" fontId="0" fillId="0" borderId="1" xfId="0" applyBorder="1"/>
    <xf numFmtId="0" fontId="9" fillId="3" borderId="1" xfId="0" applyFont="1" applyFill="1" applyBorder="1" applyAlignment="1">
      <alignment horizontal="left"/>
    </xf>
    <xf numFmtId="0" fontId="7" fillId="0" borderId="1" xfId="0" applyFont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/>
    </xf>
    <xf numFmtId="0" fontId="19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8" fillId="0" borderId="0" xfId="0" applyNumberFormat="1" applyFont="1"/>
    <xf numFmtId="2" fontId="17" fillId="6" borderId="5" xfId="0" applyNumberFormat="1" applyFont="1" applyFill="1" applyBorder="1" applyAlignment="1">
      <alignment horizontal="center" vertical="center" wrapText="1"/>
    </xf>
    <xf numFmtId="2" fontId="17" fillId="6" borderId="6" xfId="0" applyNumberFormat="1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0" fillId="0" borderId="21" xfId="0" applyBorder="1"/>
    <xf numFmtId="0" fontId="9" fillId="3" borderId="21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/>
    </xf>
    <xf numFmtId="0" fontId="7" fillId="3" borderId="10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3" borderId="0" xfId="0" applyFont="1" applyFill="1" applyAlignment="1"/>
    <xf numFmtId="0" fontId="8" fillId="3" borderId="21" xfId="0" applyFont="1" applyFill="1" applyBorder="1"/>
    <xf numFmtId="0" fontId="7" fillId="3" borderId="20" xfId="0" applyFont="1" applyFill="1" applyBorder="1"/>
    <xf numFmtId="0" fontId="1" fillId="3" borderId="17" xfId="0" applyFont="1" applyFill="1" applyBorder="1"/>
    <xf numFmtId="0" fontId="1" fillId="3" borderId="20" xfId="0" applyFont="1" applyFill="1" applyBorder="1"/>
  </cellXfs>
  <cellStyles count="1">
    <cellStyle name="Обычный" xfId="0" builtinId="0"/>
  </cellStyles>
  <dxfs count="2667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YA/Petanque/&#1087;&#1080;&#1090;&#1077;&#1088;2013/&#1056;&#1077;&#1075;&#1080;&#1089;&#1090;&#1088;&#1072;&#1094;&#1080;&#1103;%20&#1090;&#1088;&#1080;&#1087;&#1083;&#1077;&#1090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Абрамова Ольга</v>
          </cell>
        </row>
        <row r="6">
          <cell r="A6" t="str">
            <v>Автономов Павел</v>
          </cell>
        </row>
        <row r="7">
          <cell r="A7" t="str">
            <v>Агапов Александр</v>
          </cell>
        </row>
        <row r="8">
          <cell r="A8" t="str">
            <v>Агранат Лариса</v>
          </cell>
        </row>
        <row r="9">
          <cell r="A9" t="str">
            <v>Агранат Полина</v>
          </cell>
        </row>
        <row r="10">
          <cell r="A10" t="str">
            <v>Акаемов Николай</v>
          </cell>
        </row>
        <row r="11">
          <cell r="A11" t="str">
            <v>Акимов Сергей</v>
          </cell>
        </row>
        <row r="12">
          <cell r="A12" t="str">
            <v>Александров Николай</v>
          </cell>
        </row>
        <row r="13">
          <cell r="A13" t="str">
            <v>Аленицын Михаил</v>
          </cell>
        </row>
        <row r="14">
          <cell r="A14" t="str">
            <v>Аленицына Елена</v>
          </cell>
        </row>
        <row r="15">
          <cell r="A15" t="str">
            <v>Алиев Рустам</v>
          </cell>
        </row>
        <row r="16">
          <cell r="A16" t="str">
            <v>Алянскас Таутвидас</v>
          </cell>
        </row>
        <row r="17">
          <cell r="A17" t="str">
            <v>Андреев Дмитрий</v>
          </cell>
        </row>
        <row r="18">
          <cell r="A18" t="str">
            <v>Андрес Паскаль</v>
          </cell>
        </row>
        <row r="19">
          <cell r="A19" t="str">
            <v>Аниськин Сергей</v>
          </cell>
        </row>
        <row r="20">
          <cell r="A20" t="str">
            <v>Антимонова Кристина</v>
          </cell>
        </row>
        <row r="21">
          <cell r="A21" t="str">
            <v>Анухин Антон</v>
          </cell>
        </row>
        <row r="22">
          <cell r="A22" t="str">
            <v>Анухин Виктор</v>
          </cell>
        </row>
        <row r="23">
          <cell r="A23" t="str">
            <v>Артюхина Елена</v>
          </cell>
        </row>
        <row r="24">
          <cell r="A24" t="str">
            <v>Астровик Людмила</v>
          </cell>
        </row>
        <row r="25">
          <cell r="A25" t="str">
            <v>Афанасьев Дмитрий</v>
          </cell>
        </row>
        <row r="26">
          <cell r="A26" t="str">
            <v>Байкова Елена</v>
          </cell>
        </row>
        <row r="27">
          <cell r="A27" t="str">
            <v>Балабуев Михаил</v>
          </cell>
        </row>
        <row r="28">
          <cell r="A28" t="str">
            <v>Баланюк Арсений</v>
          </cell>
        </row>
        <row r="29">
          <cell r="A29" t="str">
            <v>Баланюк Максим</v>
          </cell>
        </row>
        <row r="30">
          <cell r="A30" t="str">
            <v>Балашов Денис</v>
          </cell>
        </row>
        <row r="31">
          <cell r="A31" t="str">
            <v>Баринова Светлана</v>
          </cell>
        </row>
        <row r="32">
          <cell r="A32" t="str">
            <v>Бартнев Иван</v>
          </cell>
        </row>
        <row r="33">
          <cell r="A33" t="str">
            <v>Барышников Михаил</v>
          </cell>
        </row>
        <row r="34">
          <cell r="A34" t="str">
            <v>Баталиа Лоран</v>
          </cell>
        </row>
        <row r="35">
          <cell r="A35" t="str">
            <v>Бахтурин Виталий</v>
          </cell>
        </row>
        <row r="36">
          <cell r="A36" t="str">
            <v>Бебко Ксения</v>
          </cell>
        </row>
        <row r="37">
          <cell r="A37" t="str">
            <v>Бегеева Марина</v>
          </cell>
        </row>
        <row r="38">
          <cell r="A38" t="str">
            <v>Беликов Александр</v>
          </cell>
        </row>
        <row r="39">
          <cell r="A39" t="str">
            <v>Белодед Ярослав</v>
          </cell>
        </row>
        <row r="40">
          <cell r="A40" t="str">
            <v>Березин Виктор</v>
          </cell>
        </row>
        <row r="41">
          <cell r="A41" t="str">
            <v>Березовский Михаил</v>
          </cell>
        </row>
        <row r="42">
          <cell r="A42" t="str">
            <v>Бирюкова Наталья</v>
          </cell>
        </row>
        <row r="43">
          <cell r="A43" t="str">
            <v>Бишо Кристиан</v>
          </cell>
        </row>
        <row r="44">
          <cell r="A44" t="str">
            <v>Блинов Валерий</v>
          </cell>
        </row>
        <row r="45">
          <cell r="A45" t="str">
            <v>Блинов Олег</v>
          </cell>
        </row>
        <row r="46">
          <cell r="A46" t="str">
            <v>Блохин Владимир</v>
          </cell>
        </row>
        <row r="47">
          <cell r="A47" t="str">
            <v>Бобов Дмитрий</v>
          </cell>
        </row>
        <row r="48">
          <cell r="A48" t="str">
            <v>Бобов Тимофей</v>
          </cell>
        </row>
        <row r="49">
          <cell r="A49" t="str">
            <v>Богданова Ольга</v>
          </cell>
        </row>
        <row r="50">
          <cell r="A50" t="str">
            <v>Богомолова Людмила</v>
          </cell>
        </row>
        <row r="51">
          <cell r="A51" t="str">
            <v>Бокшенян Ирина</v>
          </cell>
        </row>
        <row r="52">
          <cell r="A52" t="str">
            <v>Бомонин Дмитрий</v>
          </cell>
        </row>
        <row r="53">
          <cell r="A53" t="str">
            <v>Бондарь Андрей</v>
          </cell>
        </row>
        <row r="54">
          <cell r="A54" t="str">
            <v>Борисов Александр</v>
          </cell>
        </row>
        <row r="55">
          <cell r="A55" t="str">
            <v>Борисова Катерина</v>
          </cell>
        </row>
        <row r="56">
          <cell r="A56" t="str">
            <v>Борисова Лилия</v>
          </cell>
        </row>
        <row r="57">
          <cell r="A57" t="str">
            <v>Браз Карлос</v>
          </cell>
        </row>
        <row r="58">
          <cell r="A58" t="str">
            <v>Будрикас Линас</v>
          </cell>
        </row>
        <row r="59">
          <cell r="A59" t="str">
            <v>Бунятов Алик</v>
          </cell>
        </row>
        <row r="60">
          <cell r="A60" t="str">
            <v>Вакулов Юрий</v>
          </cell>
        </row>
        <row r="61">
          <cell r="A61" t="str">
            <v>Везрок Тичев</v>
          </cell>
        </row>
        <row r="62">
          <cell r="A62" t="str">
            <v>Велесевич Сергей</v>
          </cell>
        </row>
        <row r="63">
          <cell r="A63" t="str">
            <v>Ветчинина Вера</v>
          </cell>
        </row>
        <row r="64">
          <cell r="A64" t="str">
            <v>Власов Максим</v>
          </cell>
        </row>
        <row r="65">
          <cell r="A65" t="str">
            <v>Войтюховский Павел</v>
          </cell>
        </row>
        <row r="66">
          <cell r="A66" t="str">
            <v>Волчек Мария</v>
          </cell>
        </row>
        <row r="67">
          <cell r="A67" t="str">
            <v>Гальперин Рафаил</v>
          </cell>
        </row>
        <row r="68">
          <cell r="A68" t="str">
            <v>Ганеева Марина</v>
          </cell>
        </row>
        <row r="69">
          <cell r="A69" t="str">
            <v>Ганеева Юлия</v>
          </cell>
        </row>
        <row r="70">
          <cell r="A70" t="str">
            <v>Гасталь Жан-Пьер</v>
          </cell>
        </row>
        <row r="71">
          <cell r="A71" t="str">
            <v>Гасталь Ольга</v>
          </cell>
        </row>
        <row r="72">
          <cell r="A72" t="str">
            <v>Гейченко Антон</v>
          </cell>
        </row>
        <row r="73">
          <cell r="A73" t="str">
            <v>Глухарева Анна</v>
          </cell>
        </row>
        <row r="74">
          <cell r="A74" t="str">
            <v>Гоцфрид Константин</v>
          </cell>
        </row>
        <row r="75">
          <cell r="A75" t="str">
            <v>Гоцфрид Ольга</v>
          </cell>
        </row>
        <row r="76">
          <cell r="A76" t="str">
            <v>Гражданов Егор</v>
          </cell>
        </row>
        <row r="77">
          <cell r="A77" t="str">
            <v>Грачанац Гордан</v>
          </cell>
        </row>
        <row r="78">
          <cell r="A78" t="str">
            <v>Грачанац Дмитрие</v>
          </cell>
        </row>
        <row r="79">
          <cell r="A79" t="str">
            <v>Грачанац Наталья</v>
          </cell>
        </row>
        <row r="80">
          <cell r="A80" t="str">
            <v>Грачев Максим</v>
          </cell>
        </row>
        <row r="81">
          <cell r="A81" t="str">
            <v>Григоренко Павел</v>
          </cell>
        </row>
        <row r="82">
          <cell r="A82" t="str">
            <v>Гришков Алексей</v>
          </cell>
        </row>
        <row r="83">
          <cell r="A83" t="str">
            <v>Гришков Сергей</v>
          </cell>
        </row>
        <row r="84">
          <cell r="A84" t="str">
            <v>Гришкова Тамара</v>
          </cell>
        </row>
        <row r="85">
          <cell r="A85" t="str">
            <v>Гудин Сергей</v>
          </cell>
        </row>
        <row r="86">
          <cell r="A86" t="str">
            <v>Гуибод Оливер</v>
          </cell>
        </row>
        <row r="87">
          <cell r="A87" t="str">
            <v>Гукасов Эдуард</v>
          </cell>
        </row>
        <row r="88">
          <cell r="A88" t="str">
            <v>Гулинин Евгений</v>
          </cell>
        </row>
        <row r="89">
          <cell r="A89" t="str">
            <v>Гулинина Лилия</v>
          </cell>
        </row>
        <row r="90">
          <cell r="A90" t="str">
            <v>Гурина Юлия</v>
          </cell>
        </row>
        <row r="91">
          <cell r="A91" t="str">
            <v>Гусаров Сергей</v>
          </cell>
        </row>
        <row r="92">
          <cell r="A92" t="str">
            <v>Давыдов Андрей</v>
          </cell>
        </row>
        <row r="93">
          <cell r="A93" t="str">
            <v>Давыдова Ирина</v>
          </cell>
        </row>
        <row r="94">
          <cell r="A94" t="str">
            <v>Давыдова Ольга</v>
          </cell>
        </row>
        <row r="95">
          <cell r="A95" t="str">
            <v>Данилкина Екатерина</v>
          </cell>
        </row>
        <row r="96">
          <cell r="A96" t="str">
            <v>Данилова Светлана</v>
          </cell>
        </row>
        <row r="97">
          <cell r="A97" t="str">
            <v>Данилычев Дмитрий</v>
          </cell>
        </row>
        <row r="98">
          <cell r="A98" t="str">
            <v>Данилычева Елена</v>
          </cell>
        </row>
        <row r="99">
          <cell r="A99" t="str">
            <v>Деменев Александр</v>
          </cell>
        </row>
        <row r="100">
          <cell r="A100" t="str">
            <v>Демин Петр</v>
          </cell>
        </row>
        <row r="101">
          <cell r="A101" t="str">
            <v>Демин-мл Олег</v>
          </cell>
        </row>
        <row r="102">
          <cell r="A102" t="str">
            <v>Демин-ст Олег</v>
          </cell>
        </row>
        <row r="103">
          <cell r="A103" t="str">
            <v>Демченко Олег</v>
          </cell>
        </row>
        <row r="104">
          <cell r="A104" t="str">
            <v>Денисенко Сергей</v>
          </cell>
        </row>
        <row r="105">
          <cell r="A105" t="str">
            <v>Денисман Анастасия</v>
          </cell>
        </row>
        <row r="106">
          <cell r="A106" t="str">
            <v>Денисман Николай</v>
          </cell>
        </row>
        <row r="107">
          <cell r="A107" t="str">
            <v>Догадин Евгений</v>
          </cell>
        </row>
        <row r="108">
          <cell r="A108" t="str">
            <v>Догадина Наталья</v>
          </cell>
        </row>
        <row r="109">
          <cell r="A109" t="str">
            <v>Дождь Елена</v>
          </cell>
        </row>
        <row r="110">
          <cell r="A110" t="str">
            <v>Дробков Руслан</v>
          </cell>
        </row>
        <row r="111">
          <cell r="A111" t="str">
            <v>Дробкова Анна</v>
          </cell>
        </row>
        <row r="112">
          <cell r="A112" t="str">
            <v>Дурынчев Евгений</v>
          </cell>
        </row>
        <row r="113">
          <cell r="A113" t="str">
            <v>Егоров Максим</v>
          </cell>
        </row>
        <row r="114">
          <cell r="A114" t="str">
            <v>Егорова Ольга</v>
          </cell>
        </row>
        <row r="115">
          <cell r="A115" t="str">
            <v>Емельянов Виталий</v>
          </cell>
        </row>
        <row r="116">
          <cell r="A116" t="str">
            <v>Енжольрас Жером</v>
          </cell>
        </row>
        <row r="117">
          <cell r="A117" t="str">
            <v>Еремеев Сергей</v>
          </cell>
        </row>
        <row r="118">
          <cell r="A118" t="str">
            <v>Еременко Руслан</v>
          </cell>
        </row>
        <row r="119">
          <cell r="A119" t="str">
            <v>Жан Мишель</v>
          </cell>
        </row>
        <row r="120">
          <cell r="A120" t="str">
            <v>Желтов Олег</v>
          </cell>
        </row>
        <row r="121">
          <cell r="A121" t="str">
            <v>Жилард Давид</v>
          </cell>
        </row>
        <row r="122">
          <cell r="A122" t="str">
            <v>Жилин Артем</v>
          </cell>
        </row>
        <row r="123">
          <cell r="A123" t="str">
            <v>Жилин Дмитрий</v>
          </cell>
        </row>
        <row r="124">
          <cell r="A124" t="str">
            <v>Жирар Алекс</v>
          </cell>
        </row>
        <row r="125">
          <cell r="A125" t="str">
            <v>Жирар Сандрин</v>
          </cell>
        </row>
        <row r="126">
          <cell r="A126" t="str">
            <v>Журавлев Константин</v>
          </cell>
        </row>
        <row r="127">
          <cell r="A127" t="str">
            <v>Захаров Владимир</v>
          </cell>
        </row>
        <row r="128">
          <cell r="A128" t="str">
            <v>Зеленин Вадим</v>
          </cell>
        </row>
        <row r="129">
          <cell r="A129" t="str">
            <v>Зеленин Сергей</v>
          </cell>
        </row>
        <row r="130">
          <cell r="A130" t="str">
            <v>Зеленина Любовь</v>
          </cell>
        </row>
        <row r="131">
          <cell r="A131" t="str">
            <v>Зотов Кирилл</v>
          </cell>
        </row>
        <row r="132">
          <cell r="A132" t="str">
            <v>Ивакин Игорь</v>
          </cell>
        </row>
        <row r="133">
          <cell r="A133" t="str">
            <v>Иванов Виталий</v>
          </cell>
        </row>
        <row r="134">
          <cell r="A134" t="str">
            <v>Иванов Евгений</v>
          </cell>
        </row>
        <row r="135">
          <cell r="A135" t="str">
            <v>Иванов Павел</v>
          </cell>
        </row>
        <row r="136">
          <cell r="A136" t="str">
            <v>Кабалина Оксана</v>
          </cell>
        </row>
        <row r="137">
          <cell r="A137" t="str">
            <v>Каламбет Анатолий</v>
          </cell>
        </row>
        <row r="138">
          <cell r="A138" t="str">
            <v>Калинин Виталий</v>
          </cell>
        </row>
        <row r="139">
          <cell r="A139" t="str">
            <v>Кананыхина Светлана</v>
          </cell>
        </row>
        <row r="140">
          <cell r="A140" t="str">
            <v>Канзари Вилли</v>
          </cell>
        </row>
        <row r="141">
          <cell r="A141" t="str">
            <v>Канзари Татьяна</v>
          </cell>
        </row>
        <row r="142">
          <cell r="A142" t="str">
            <v>Капран Сергей</v>
          </cell>
        </row>
        <row r="143">
          <cell r="A143" t="str">
            <v>Касиляускас Артурас</v>
          </cell>
        </row>
        <row r="144">
          <cell r="A144" t="str">
            <v>Качанов Георгий</v>
          </cell>
        </row>
        <row r="145">
          <cell r="A145" t="str">
            <v>Кашеваров Виталий</v>
          </cell>
        </row>
        <row r="146">
          <cell r="A146" t="str">
            <v>Квятковский Юрий</v>
          </cell>
        </row>
        <row r="147">
          <cell r="A147" t="str">
            <v>Кирдеева Надежда</v>
          </cell>
        </row>
        <row r="148">
          <cell r="A148" t="str">
            <v>Кирсанов Евгений</v>
          </cell>
        </row>
        <row r="149">
          <cell r="A149" t="str">
            <v>Ковалева Светлана</v>
          </cell>
        </row>
        <row r="150">
          <cell r="A150" t="str">
            <v>Ковалевский Игорь</v>
          </cell>
        </row>
        <row r="151">
          <cell r="A151" t="str">
            <v>Ковылов Алексей</v>
          </cell>
        </row>
        <row r="152">
          <cell r="A152" t="str">
            <v>Кокуев Александр</v>
          </cell>
        </row>
        <row r="153">
          <cell r="A153" t="str">
            <v>Колесников Андрей</v>
          </cell>
        </row>
        <row r="154">
          <cell r="A154" t="str">
            <v>Колосовская Юлия</v>
          </cell>
        </row>
        <row r="155">
          <cell r="A155" t="str">
            <v>Колотов Алексей</v>
          </cell>
        </row>
        <row r="156">
          <cell r="A156" t="str">
            <v>Колпаков Петр</v>
          </cell>
        </row>
        <row r="157">
          <cell r="A157" t="str">
            <v>Кольк Марек</v>
          </cell>
        </row>
        <row r="158">
          <cell r="A158" t="str">
            <v>Комаров Александр</v>
          </cell>
        </row>
        <row r="159">
          <cell r="A159" t="str">
            <v>Константинов Дмитрий</v>
          </cell>
        </row>
        <row r="160">
          <cell r="A160" t="str">
            <v>Копель Кайдо</v>
          </cell>
        </row>
        <row r="161">
          <cell r="A161" t="str">
            <v>Коппель Прийт</v>
          </cell>
        </row>
        <row r="162">
          <cell r="A162" t="str">
            <v>Коргун Оксана</v>
          </cell>
        </row>
        <row r="163">
          <cell r="A163" t="str">
            <v>Корицкая Юлия</v>
          </cell>
        </row>
        <row r="164">
          <cell r="A164" t="str">
            <v>Корниенко Михаил</v>
          </cell>
        </row>
        <row r="165">
          <cell r="A165" t="str">
            <v>Королев Андрей</v>
          </cell>
        </row>
        <row r="166">
          <cell r="A166" t="str">
            <v>Косарев Владимир</v>
          </cell>
        </row>
        <row r="167">
          <cell r="A167" t="str">
            <v>Костин Игорь</v>
          </cell>
        </row>
        <row r="168">
          <cell r="A168" t="str">
            <v>Костин Юрий</v>
          </cell>
        </row>
        <row r="169">
          <cell r="A169" t="str">
            <v>Костина Марина</v>
          </cell>
        </row>
        <row r="170">
          <cell r="A170" t="str">
            <v>Кострюкова Ирина</v>
          </cell>
        </row>
        <row r="171">
          <cell r="A171" t="str">
            <v>Костюковский Игорь</v>
          </cell>
        </row>
        <row r="172">
          <cell r="A172" t="str">
            <v>Кошовенко Дмитрий</v>
          </cell>
        </row>
        <row r="173">
          <cell r="A173" t="str">
            <v>Кравченко Алексей</v>
          </cell>
        </row>
        <row r="174">
          <cell r="A174" t="str">
            <v>Крапиль Валерий</v>
          </cell>
        </row>
        <row r="175">
          <cell r="A175" t="str">
            <v>Крапиль Оксана</v>
          </cell>
        </row>
        <row r="176">
          <cell r="A176" t="str">
            <v>Красовская Яна</v>
          </cell>
        </row>
        <row r="177">
          <cell r="A177" t="str">
            <v>Кривонос Дмитрий</v>
          </cell>
        </row>
        <row r="178">
          <cell r="A178" t="str">
            <v>Кривулин Виталий</v>
          </cell>
        </row>
        <row r="179">
          <cell r="A179" t="str">
            <v>Крючков Олег</v>
          </cell>
        </row>
        <row r="180">
          <cell r="A180" t="str">
            <v>Крючков Сергей</v>
          </cell>
        </row>
        <row r="181">
          <cell r="A181" t="str">
            <v>Кубенин Дмитрий</v>
          </cell>
        </row>
        <row r="182">
          <cell r="A182" t="str">
            <v>Кужелев Андрей</v>
          </cell>
        </row>
        <row r="183">
          <cell r="A183" t="str">
            <v>Кузнецов Андрей</v>
          </cell>
        </row>
        <row r="184">
          <cell r="A184" t="str">
            <v>Кузнецов Артем</v>
          </cell>
        </row>
        <row r="185">
          <cell r="A185" t="str">
            <v>Кузнецов Евгений</v>
          </cell>
        </row>
        <row r="186">
          <cell r="A186" t="str">
            <v>Кузнецов Илья</v>
          </cell>
        </row>
        <row r="187">
          <cell r="A187" t="str">
            <v>Кузнецова Екатерина</v>
          </cell>
        </row>
        <row r="188">
          <cell r="A188" t="str">
            <v>Кузнецова Ирина</v>
          </cell>
        </row>
        <row r="189">
          <cell r="A189" t="str">
            <v>Кузнецова Людмила</v>
          </cell>
        </row>
        <row r="190">
          <cell r="A190" t="str">
            <v>Кузнецова Наталья</v>
          </cell>
        </row>
        <row r="191">
          <cell r="A191" t="str">
            <v>Кузьмина Надежда</v>
          </cell>
        </row>
        <row r="192">
          <cell r="A192" t="str">
            <v>Курбанов Андрей</v>
          </cell>
        </row>
        <row r="193">
          <cell r="A193" t="str">
            <v>Курбанова Маргарита</v>
          </cell>
        </row>
        <row r="194">
          <cell r="A194" t="str">
            <v>Курлович Михаил</v>
          </cell>
        </row>
        <row r="195">
          <cell r="A195" t="str">
            <v>Куцегреев Артем</v>
          </cell>
        </row>
        <row r="196">
          <cell r="A196" t="str">
            <v>Лагутин Алексей</v>
          </cell>
        </row>
        <row r="197">
          <cell r="A197" t="str">
            <v>Лагутин Денис</v>
          </cell>
        </row>
        <row r="198">
          <cell r="A198" t="str">
            <v>Лайков Олег</v>
          </cell>
        </row>
        <row r="199">
          <cell r="A199" t="str">
            <v>Ланина Ирина</v>
          </cell>
        </row>
        <row r="200">
          <cell r="A200" t="str">
            <v>Леже Ги</v>
          </cell>
        </row>
        <row r="201">
          <cell r="A201" t="str">
            <v>Ливман Виталий</v>
          </cell>
        </row>
        <row r="202">
          <cell r="A202" t="str">
            <v>Лубянов Никита</v>
          </cell>
        </row>
        <row r="203">
          <cell r="A203" t="str">
            <v>Лукоянов Александр</v>
          </cell>
        </row>
        <row r="204">
          <cell r="A204" t="str">
            <v>Любко Артем</v>
          </cell>
        </row>
        <row r="205">
          <cell r="A205" t="str">
            <v>Любый Святослав</v>
          </cell>
        </row>
        <row r="206">
          <cell r="A206" t="str">
            <v>Лютиков Александр</v>
          </cell>
        </row>
        <row r="207">
          <cell r="A207" t="str">
            <v>Лютиков Николай</v>
          </cell>
        </row>
        <row r="208">
          <cell r="A208" t="str">
            <v>Лямунов Никита</v>
          </cell>
        </row>
        <row r="209">
          <cell r="A209" t="str">
            <v>Манукян Галина</v>
          </cell>
        </row>
        <row r="210">
          <cell r="A210" t="str">
            <v>Манукян Жан-Клод</v>
          </cell>
        </row>
        <row r="211">
          <cell r="A211" t="str">
            <v>Марковский Юрий</v>
          </cell>
        </row>
        <row r="212">
          <cell r="A212" t="str">
            <v>Мартынов Павел</v>
          </cell>
        </row>
        <row r="213">
          <cell r="A213" t="str">
            <v>Медведев Игорь</v>
          </cell>
        </row>
        <row r="214">
          <cell r="A214" t="str">
            <v>Медведева Наталья</v>
          </cell>
        </row>
        <row r="215">
          <cell r="A215" t="str">
            <v>Медведева Ольга</v>
          </cell>
        </row>
        <row r="216">
          <cell r="A216" t="str">
            <v>Мельников Денис</v>
          </cell>
        </row>
        <row r="217">
          <cell r="A217" t="str">
            <v>Месбарион Эдуард</v>
          </cell>
        </row>
        <row r="218">
          <cell r="A218" t="str">
            <v>Мигланс Гатис</v>
          </cell>
        </row>
        <row r="219">
          <cell r="A219" t="str">
            <v>Миронов Владимир</v>
          </cell>
        </row>
        <row r="220">
          <cell r="A220" t="str">
            <v>Мирошниченко Вера</v>
          </cell>
        </row>
        <row r="221">
          <cell r="A221" t="str">
            <v>Мирошниченко Петр</v>
          </cell>
        </row>
        <row r="222">
          <cell r="A222" t="str">
            <v>Михайлов Александр</v>
          </cell>
        </row>
        <row r="223">
          <cell r="A223" t="str">
            <v>Михайлов Эдуард</v>
          </cell>
        </row>
        <row r="224">
          <cell r="A224" t="str">
            <v>Михайлов(Р) Александр</v>
          </cell>
        </row>
        <row r="225">
          <cell r="A225" t="str">
            <v>Михалев Игорь</v>
          </cell>
        </row>
        <row r="226">
          <cell r="A226" t="str">
            <v>Михалева Наталья</v>
          </cell>
        </row>
        <row r="227">
          <cell r="A227" t="str">
            <v>Михеева Екатерина</v>
          </cell>
        </row>
        <row r="228">
          <cell r="A228" t="str">
            <v>Могилевцев Сергей</v>
          </cell>
        </row>
        <row r="229">
          <cell r="A229" t="str">
            <v>Моро Бруно</v>
          </cell>
        </row>
        <row r="230">
          <cell r="A230" t="str">
            <v>Морозов Максим</v>
          </cell>
        </row>
        <row r="231">
          <cell r="A231" t="str">
            <v>Морозова Анна</v>
          </cell>
        </row>
        <row r="232">
          <cell r="A232" t="str">
            <v>Москова Наталья</v>
          </cell>
        </row>
        <row r="233">
          <cell r="A233" t="str">
            <v>Мошкова Елена</v>
          </cell>
        </row>
        <row r="234">
          <cell r="A234" t="str">
            <v>Мунтян Александр</v>
          </cell>
        </row>
        <row r="235">
          <cell r="A235" t="str">
            <v>Наврузов Ихтихор</v>
          </cell>
        </row>
        <row r="236">
          <cell r="A236" t="str">
            <v>Наумов Антон</v>
          </cell>
        </row>
        <row r="237">
          <cell r="A237" t="str">
            <v>Наумов Дмитрий</v>
          </cell>
        </row>
        <row r="238">
          <cell r="A238" t="str">
            <v>Наумов Сергей</v>
          </cell>
        </row>
        <row r="239">
          <cell r="A239" t="str">
            <v>Наумов(Бел) Антон</v>
          </cell>
        </row>
        <row r="240">
          <cell r="A240" t="str">
            <v>Нехаев Сергей</v>
          </cell>
        </row>
        <row r="241">
          <cell r="A241" t="str">
            <v>Нехолина Анна</v>
          </cell>
        </row>
        <row r="242">
          <cell r="A242" t="str">
            <v>Никешина Ольга</v>
          </cell>
        </row>
        <row r="243">
          <cell r="A243" t="str">
            <v>Никитина Елена</v>
          </cell>
        </row>
        <row r="244">
          <cell r="A244" t="str">
            <v>Никишкина Анна</v>
          </cell>
        </row>
        <row r="245">
          <cell r="A245" t="str">
            <v>Нинов Владимир</v>
          </cell>
        </row>
        <row r="246">
          <cell r="A246" t="str">
            <v>Ницинский Станислав</v>
          </cell>
        </row>
        <row r="247">
          <cell r="A247" t="str">
            <v>Новицкий Сергей</v>
          </cell>
        </row>
        <row r="248">
          <cell r="A248" t="str">
            <v>Нуреева Дилара</v>
          </cell>
        </row>
        <row r="249">
          <cell r="A249" t="str">
            <v>Овчинников Тимофей</v>
          </cell>
        </row>
        <row r="250">
          <cell r="A250" t="str">
            <v>Ойдсалу Эве</v>
          </cell>
        </row>
        <row r="251">
          <cell r="A251" t="str">
            <v>Окунев Александр</v>
          </cell>
        </row>
        <row r="252">
          <cell r="A252" t="str">
            <v>Окунев Даниил</v>
          </cell>
        </row>
        <row r="253">
          <cell r="A253" t="str">
            <v>Окунева Лариса</v>
          </cell>
        </row>
        <row r="254">
          <cell r="A254" t="str">
            <v>Оловянников Сергей</v>
          </cell>
        </row>
        <row r="255">
          <cell r="A255" t="str">
            <v>Осокин Александр</v>
          </cell>
        </row>
        <row r="256">
          <cell r="A256" t="str">
            <v>Осокин Евгений</v>
          </cell>
        </row>
        <row r="257">
          <cell r="A257" t="str">
            <v>Осокина Валентина</v>
          </cell>
        </row>
        <row r="258">
          <cell r="A258" t="str">
            <v>Осокина Лина</v>
          </cell>
        </row>
        <row r="259">
          <cell r="A259" t="str">
            <v>Павлова Ирина</v>
          </cell>
        </row>
        <row r="260">
          <cell r="A260" t="str">
            <v>Панин Михаил</v>
          </cell>
        </row>
        <row r="261">
          <cell r="A261" t="str">
            <v>Панова Светлана</v>
          </cell>
        </row>
        <row r="262">
          <cell r="A262" t="str">
            <v>Папоян Александра</v>
          </cell>
        </row>
        <row r="263">
          <cell r="A263" t="str">
            <v>Папоян Григорий</v>
          </cell>
        </row>
        <row r="264">
          <cell r="A264" t="str">
            <v>Пасечник Андрей</v>
          </cell>
        </row>
        <row r="265">
          <cell r="A265" t="str">
            <v>Паскаль Оливие</v>
          </cell>
        </row>
        <row r="266">
          <cell r="A266" t="str">
            <v>Педченко Александр</v>
          </cell>
        </row>
        <row r="267">
          <cell r="A267" t="str">
            <v>Пеллиззари Албан</v>
          </cell>
        </row>
        <row r="268">
          <cell r="A268" t="str">
            <v>Пеллиззари Ксавье</v>
          </cell>
        </row>
        <row r="269">
          <cell r="A269" t="str">
            <v>Пеллиззари Любовь</v>
          </cell>
        </row>
        <row r="270">
          <cell r="A270" t="str">
            <v>Пеллиззари Мишель</v>
          </cell>
        </row>
        <row r="271">
          <cell r="A271" t="str">
            <v>Переходкин Валентин</v>
          </cell>
        </row>
        <row r="272">
          <cell r="A272" t="str">
            <v>Переходкина Елена</v>
          </cell>
        </row>
        <row r="273">
          <cell r="A273" t="str">
            <v>Перроне Жан-Ив</v>
          </cell>
        </row>
        <row r="274">
          <cell r="A274" t="str">
            <v>Петров Олег</v>
          </cell>
        </row>
        <row r="275">
          <cell r="A275" t="str">
            <v>Петров Павел</v>
          </cell>
        </row>
        <row r="276">
          <cell r="A276" t="str">
            <v>Петрова Екатерина</v>
          </cell>
        </row>
        <row r="277">
          <cell r="A277" t="str">
            <v>Петрова Тамара</v>
          </cell>
        </row>
        <row r="278">
          <cell r="A278" t="str">
            <v>Пикин Роман</v>
          </cell>
        </row>
        <row r="279">
          <cell r="A279" t="str">
            <v>Попова Юлия</v>
          </cell>
        </row>
        <row r="280">
          <cell r="A280" t="str">
            <v>Порческу Антон</v>
          </cell>
        </row>
        <row r="281">
          <cell r="A281" t="str">
            <v>Порческу Мариан</v>
          </cell>
        </row>
        <row r="282">
          <cell r="A282" t="str">
            <v>Постнов Андрей</v>
          </cell>
        </row>
        <row r="283">
          <cell r="A283" t="str">
            <v>Поужет Ги</v>
          </cell>
        </row>
        <row r="284">
          <cell r="A284" t="str">
            <v>Прокопьева Анна</v>
          </cell>
        </row>
        <row r="285">
          <cell r="A285" t="str">
            <v>Прокощенкова Ирина</v>
          </cell>
        </row>
        <row r="286">
          <cell r="A286" t="str">
            <v>Прокощенкова Ксения</v>
          </cell>
        </row>
        <row r="287">
          <cell r="A287" t="str">
            <v>Пронь Евгений</v>
          </cell>
        </row>
        <row r="288">
          <cell r="A288" t="str">
            <v>Пряников Павел</v>
          </cell>
        </row>
        <row r="289">
          <cell r="A289" t="str">
            <v>Рахбари Евгений</v>
          </cell>
        </row>
        <row r="290">
          <cell r="A290" t="str">
            <v>Рахматуллина Лилия</v>
          </cell>
        </row>
        <row r="291">
          <cell r="A291" t="str">
            <v>Реброва Оксана</v>
          </cell>
        </row>
        <row r="292">
          <cell r="A292" t="str">
            <v>Рожков Александр</v>
          </cell>
        </row>
        <row r="293">
          <cell r="A293" t="str">
            <v>Рубио-Барра Руслан</v>
          </cell>
        </row>
        <row r="294">
          <cell r="A294" t="str">
            <v>Руда Неври</v>
          </cell>
        </row>
        <row r="295">
          <cell r="A295" t="str">
            <v>Рудиков Андрей</v>
          </cell>
        </row>
        <row r="296">
          <cell r="A296" t="str">
            <v>Руссе Мишель</v>
          </cell>
        </row>
        <row r="297">
          <cell r="A297" t="str">
            <v>Рылова Дария</v>
          </cell>
        </row>
        <row r="298">
          <cell r="A298" t="str">
            <v>Рыльцын Михаил</v>
          </cell>
        </row>
        <row r="299">
          <cell r="A299" t="str">
            <v>Рядовиков Алексей</v>
          </cell>
        </row>
        <row r="300">
          <cell r="A300" t="str">
            <v>Садвакасов Дмитрий</v>
          </cell>
        </row>
        <row r="301">
          <cell r="A301" t="str">
            <v>Садвакасова Светлана</v>
          </cell>
        </row>
        <row r="302">
          <cell r="A302" t="str">
            <v>Санников Олег</v>
          </cell>
        </row>
        <row r="303">
          <cell r="A303" t="str">
            <v>Санникова Евгения</v>
          </cell>
        </row>
        <row r="304">
          <cell r="A304" t="str">
            <v>Санникова Лариса</v>
          </cell>
        </row>
        <row r="305">
          <cell r="A305" t="str">
            <v>Саркисова Жанна</v>
          </cell>
        </row>
        <row r="306">
          <cell r="A306" t="str">
            <v>Сачкова Галина</v>
          </cell>
        </row>
        <row r="307">
          <cell r="A307" t="str">
            <v>Светличный Руслан</v>
          </cell>
        </row>
        <row r="308">
          <cell r="A308" t="str">
            <v>Северов Михаил</v>
          </cell>
        </row>
        <row r="309">
          <cell r="A309" t="str">
            <v>Сергеев Александр</v>
          </cell>
        </row>
        <row r="310">
          <cell r="A310" t="str">
            <v>Сергеев Артур</v>
          </cell>
        </row>
        <row r="311">
          <cell r="A311" t="str">
            <v>Сергеев Сергей</v>
          </cell>
        </row>
        <row r="312">
          <cell r="A312" t="str">
            <v>Сергеева Алла</v>
          </cell>
        </row>
        <row r="313">
          <cell r="A313" t="str">
            <v>Сергеева Ирина</v>
          </cell>
        </row>
        <row r="314">
          <cell r="A314" t="str">
            <v>Сивякова Алевтина</v>
          </cell>
        </row>
        <row r="315">
          <cell r="A315" t="str">
            <v>Сидоров Виталий</v>
          </cell>
        </row>
        <row r="316">
          <cell r="A316" t="str">
            <v>Сидорова Вероника</v>
          </cell>
        </row>
        <row r="317">
          <cell r="A317" t="str">
            <v>Сидорова Людмила</v>
          </cell>
        </row>
        <row r="318">
          <cell r="A318" t="str">
            <v>Симон Жан-Франсуа</v>
          </cell>
        </row>
        <row r="319">
          <cell r="A319" t="str">
            <v>Симон Луизетта</v>
          </cell>
        </row>
        <row r="320">
          <cell r="A320" t="str">
            <v>Синельник Оксана</v>
          </cell>
        </row>
        <row r="321">
          <cell r="A321" t="str">
            <v>Скляр Светлана</v>
          </cell>
        </row>
        <row r="322">
          <cell r="A322" t="str">
            <v>Слабженинов Юрий</v>
          </cell>
        </row>
        <row r="323">
          <cell r="A323" t="str">
            <v>Смирнихина Светлана</v>
          </cell>
        </row>
        <row r="324">
          <cell r="A324" t="str">
            <v>Смирнов Сергей</v>
          </cell>
        </row>
        <row r="325">
          <cell r="A325" t="str">
            <v>Соколов Стас</v>
          </cell>
        </row>
        <row r="326">
          <cell r="A326" t="str">
            <v>Солодун Анатолий</v>
          </cell>
        </row>
        <row r="327">
          <cell r="A327" t="str">
            <v>Солодун Лика</v>
          </cell>
        </row>
        <row r="328">
          <cell r="A328" t="str">
            <v>Сперанский Константин</v>
          </cell>
        </row>
        <row r="329">
          <cell r="A329" t="str">
            <v>Сперанский Николай</v>
          </cell>
        </row>
        <row r="330">
          <cell r="A330" t="str">
            <v>Степанов Виталий</v>
          </cell>
        </row>
        <row r="331">
          <cell r="A331" t="str">
            <v>Степин Павел</v>
          </cell>
        </row>
        <row r="332">
          <cell r="A332" t="str">
            <v>Степченко Ольга</v>
          </cell>
        </row>
        <row r="333">
          <cell r="A333" t="str">
            <v>Столяров Иван</v>
          </cell>
        </row>
        <row r="334">
          <cell r="A334" t="str">
            <v>Столярова Анна</v>
          </cell>
        </row>
        <row r="335">
          <cell r="A335" t="str">
            <v>Стрельчук Артем</v>
          </cell>
        </row>
        <row r="336">
          <cell r="A336" t="str">
            <v>Стрельчук Дмитрий</v>
          </cell>
        </row>
        <row r="337">
          <cell r="A337" t="str">
            <v>Стрельчук Елена</v>
          </cell>
        </row>
        <row r="338">
          <cell r="A338" t="str">
            <v>Строкова Дарья</v>
          </cell>
        </row>
        <row r="339">
          <cell r="A339" t="str">
            <v>Строкова Татьяна</v>
          </cell>
        </row>
        <row r="340">
          <cell r="A340" t="str">
            <v>Судник Виктор</v>
          </cell>
        </row>
        <row r="341">
          <cell r="A341" t="str">
            <v>Судник Ксения</v>
          </cell>
        </row>
        <row r="342">
          <cell r="A342" t="str">
            <v>Суслов Александр</v>
          </cell>
        </row>
        <row r="343">
          <cell r="A343" t="str">
            <v>Тарханов Виль</v>
          </cell>
        </row>
        <row r="344">
          <cell r="A344" t="str">
            <v>Тихомиров Игорь</v>
          </cell>
        </row>
        <row r="345">
          <cell r="A345" t="str">
            <v>Тихонов Дмитрий</v>
          </cell>
        </row>
        <row r="346">
          <cell r="A346" t="str">
            <v>Ткач Александр</v>
          </cell>
        </row>
        <row r="347">
          <cell r="A347" t="str">
            <v>Ткаченко Алексей</v>
          </cell>
        </row>
        <row r="348">
          <cell r="A348" t="str">
            <v>Ткаченко Анна</v>
          </cell>
        </row>
        <row r="349">
          <cell r="A349" t="str">
            <v>Трофимова Анна</v>
          </cell>
        </row>
        <row r="350">
          <cell r="A350" t="str">
            <v>Трофимова Елена</v>
          </cell>
        </row>
        <row r="351">
          <cell r="A351" t="str">
            <v>Трунов Владимир</v>
          </cell>
        </row>
        <row r="352">
          <cell r="A352" t="str">
            <v>Трушин Алексей</v>
          </cell>
        </row>
        <row r="353">
          <cell r="A353" t="str">
            <v>Трущин Александр</v>
          </cell>
        </row>
        <row r="354">
          <cell r="A354" t="str">
            <v>Тышковец Максим</v>
          </cell>
        </row>
        <row r="355">
          <cell r="A355" t="str">
            <v>Тюрин Алексей</v>
          </cell>
        </row>
        <row r="356">
          <cell r="A356" t="str">
            <v>Тюрин Роман</v>
          </cell>
        </row>
        <row r="357">
          <cell r="A357" t="str">
            <v>Тюрина Елена</v>
          </cell>
        </row>
        <row r="358">
          <cell r="A358" t="str">
            <v>Уткин Андрей</v>
          </cell>
        </row>
        <row r="359">
          <cell r="A359" t="str">
            <v>Фаюк Юрий</v>
          </cell>
        </row>
        <row r="360">
          <cell r="A360" t="str">
            <v>Федоров Андрей</v>
          </cell>
        </row>
        <row r="361">
          <cell r="A361" t="str">
            <v>Фретта Лоринда</v>
          </cell>
        </row>
        <row r="362">
          <cell r="A362" t="str">
            <v>Фролов Сергей</v>
          </cell>
        </row>
        <row r="363">
          <cell r="A363" t="str">
            <v>Хворостенко Максим</v>
          </cell>
        </row>
        <row r="364">
          <cell r="A364" t="str">
            <v>Хииу Гунар</v>
          </cell>
        </row>
        <row r="365">
          <cell r="A365" t="str">
            <v>Хлопенков Илья</v>
          </cell>
        </row>
        <row r="366">
          <cell r="A366" t="str">
            <v>Хохлов Александр</v>
          </cell>
        </row>
        <row r="367">
          <cell r="A367" t="str">
            <v>Цветков Константин</v>
          </cell>
        </row>
        <row r="368">
          <cell r="A368" t="str">
            <v>Чашин Василий</v>
          </cell>
        </row>
        <row r="369">
          <cell r="A369" t="str">
            <v>Чашина Полина</v>
          </cell>
        </row>
        <row r="370">
          <cell r="A370" t="str">
            <v>Чигаркина Наталия</v>
          </cell>
        </row>
        <row r="371">
          <cell r="A371" t="str">
            <v>Шабанов Степан</v>
          </cell>
        </row>
        <row r="372">
          <cell r="A372" t="str">
            <v>Шаймарданова Эльвира</v>
          </cell>
        </row>
        <row r="373">
          <cell r="A373" t="str">
            <v>Шаляпин Роман</v>
          </cell>
        </row>
        <row r="374">
          <cell r="A374" t="str">
            <v>Шателье Паскаль</v>
          </cell>
        </row>
        <row r="375">
          <cell r="A375" t="str">
            <v>Швайко Сергей</v>
          </cell>
        </row>
        <row r="376">
          <cell r="A376" t="str">
            <v>Шевченко Андрей</v>
          </cell>
        </row>
        <row r="377">
          <cell r="A377" t="str">
            <v>Шевченко Игорь</v>
          </cell>
        </row>
        <row r="378">
          <cell r="A378" t="str">
            <v>Шевченко Татьяна</v>
          </cell>
        </row>
        <row r="379">
          <cell r="A379" t="str">
            <v>Шерер Бруно</v>
          </cell>
        </row>
        <row r="380">
          <cell r="A380" t="str">
            <v>Шестак Илья</v>
          </cell>
        </row>
        <row r="381">
          <cell r="A381" t="str">
            <v>Шеянов Виктор</v>
          </cell>
        </row>
        <row r="382">
          <cell r="A382" t="str">
            <v>Шеянов Сергей</v>
          </cell>
        </row>
        <row r="383">
          <cell r="A383" t="str">
            <v>Шеянова Галина</v>
          </cell>
        </row>
        <row r="384">
          <cell r="A384" t="str">
            <v>Шибиркин Александр</v>
          </cell>
        </row>
        <row r="385">
          <cell r="A385" t="str">
            <v>Шибиркин Михаил</v>
          </cell>
        </row>
        <row r="386">
          <cell r="A386" t="str">
            <v>Шибиркина Марина</v>
          </cell>
        </row>
        <row r="387">
          <cell r="A387" t="str">
            <v>Шкредова Эвелина</v>
          </cell>
        </row>
        <row r="388">
          <cell r="A388" t="str">
            <v>Щербакова Юлия</v>
          </cell>
        </row>
        <row r="389">
          <cell r="A389" t="str">
            <v>Щуркина Елена</v>
          </cell>
        </row>
        <row r="390">
          <cell r="A390" t="str">
            <v>Юскевич Александр</v>
          </cell>
        </row>
        <row r="391">
          <cell r="A391" t="str">
            <v>Юскевич Елена</v>
          </cell>
        </row>
        <row r="392">
          <cell r="A392" t="str">
            <v>Яковлев Андрей</v>
          </cell>
        </row>
        <row r="393">
          <cell r="A393" t="str">
            <v>Яковлева Анастасия</v>
          </cell>
        </row>
        <row r="394">
          <cell r="A394" t="str">
            <v>Эйкстер Артем</v>
          </cell>
        </row>
        <row r="395">
          <cell r="A395" t="str">
            <v>Михайлова Татьяна</v>
          </cell>
        </row>
        <row r="396">
          <cell r="A396" t="str">
            <v>Садвакасова Светлана</v>
          </cell>
        </row>
        <row r="397">
          <cell r="A397" t="str">
            <v>Мирошниченко Екатерина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77" sqref="B77"/>
    </sheetView>
  </sheetViews>
  <sheetFormatPr defaultRowHeight="15" outlineLevelRow="1"/>
  <cols>
    <col min="2" max="2" width="26.140625" customWidth="1"/>
    <col min="5" max="5" width="9.28515625" customWidth="1"/>
    <col min="6" max="6" width="29.140625" customWidth="1"/>
    <col min="7" max="9" width="9.140625" customWidth="1"/>
  </cols>
  <sheetData>
    <row r="1" spans="1:7" ht="19.5" thickBot="1">
      <c r="D1" s="81"/>
    </row>
    <row r="2" spans="1:7" ht="23.25" customHeight="1" outlineLevel="1" thickBot="1">
      <c r="A2" s="82" t="s">
        <v>478</v>
      </c>
      <c r="B2" s="83"/>
      <c r="C2" s="84"/>
      <c r="D2" s="47"/>
      <c r="E2" s="178" t="s">
        <v>479</v>
      </c>
      <c r="F2" s="179"/>
      <c r="G2" s="180"/>
    </row>
    <row r="3" spans="1:7" ht="22.5" customHeight="1" outlineLevel="1">
      <c r="A3" s="11" t="s">
        <v>0</v>
      </c>
      <c r="B3" s="12" t="s">
        <v>1</v>
      </c>
      <c r="C3" s="13" t="s">
        <v>240</v>
      </c>
      <c r="E3" s="11" t="s">
        <v>0</v>
      </c>
      <c r="F3" s="38" t="s">
        <v>1</v>
      </c>
      <c r="G3" s="39" t="s">
        <v>240</v>
      </c>
    </row>
    <row r="4" spans="1:7">
      <c r="A4" s="14">
        <v>1</v>
      </c>
      <c r="B4" s="35"/>
      <c r="C4" s="40">
        <v>0.98451505086266744</v>
      </c>
      <c r="E4" s="14">
        <v>1</v>
      </c>
      <c r="F4" s="67"/>
      <c r="G4" s="40">
        <v>0.93355323291513281</v>
      </c>
    </row>
    <row r="5" spans="1:7">
      <c r="A5" s="14">
        <f t="shared" ref="A5:A68" si="0">A4+1</f>
        <v>2</v>
      </c>
      <c r="B5" s="34"/>
      <c r="C5" s="40">
        <v>0.93618533923833458</v>
      </c>
      <c r="E5" s="14">
        <f t="shared" ref="E5:E67" si="1">E4+1</f>
        <v>2</v>
      </c>
      <c r="F5" s="65"/>
      <c r="G5" s="40">
        <v>0.87748917748917754</v>
      </c>
    </row>
    <row r="6" spans="1:7">
      <c r="A6" s="14">
        <f t="shared" si="0"/>
        <v>3</v>
      </c>
      <c r="B6" s="35"/>
      <c r="C6" s="40">
        <v>0.9327539862098686</v>
      </c>
      <c r="E6" s="14">
        <f t="shared" si="1"/>
        <v>3</v>
      </c>
      <c r="F6" s="67"/>
      <c r="G6" s="40">
        <v>0.86665075120957469</v>
      </c>
    </row>
    <row r="7" spans="1:7">
      <c r="A7" s="14">
        <f t="shared" si="0"/>
        <v>4</v>
      </c>
      <c r="B7" s="35"/>
      <c r="C7" s="40">
        <v>0.9202575888278256</v>
      </c>
      <c r="E7" s="14">
        <f t="shared" si="1"/>
        <v>4</v>
      </c>
      <c r="F7" s="67"/>
      <c r="G7" s="40">
        <v>0.84563367666815947</v>
      </c>
    </row>
    <row r="8" spans="1:7">
      <c r="A8" s="14">
        <f t="shared" si="0"/>
        <v>5</v>
      </c>
      <c r="B8" s="35"/>
      <c r="C8" s="40">
        <v>0.91332141278261969</v>
      </c>
      <c r="E8" s="14">
        <f t="shared" si="1"/>
        <v>5</v>
      </c>
      <c r="F8" s="67"/>
      <c r="G8" s="40">
        <v>0.8418397000040001</v>
      </c>
    </row>
    <row r="9" spans="1:7">
      <c r="A9" s="14">
        <f t="shared" si="0"/>
        <v>6</v>
      </c>
      <c r="B9" s="35"/>
      <c r="C9" s="40">
        <v>0.91099401784174083</v>
      </c>
      <c r="E9" s="14">
        <f t="shared" si="1"/>
        <v>6</v>
      </c>
      <c r="F9" s="67"/>
      <c r="G9" s="40">
        <v>0.8312972085385878</v>
      </c>
    </row>
    <row r="10" spans="1:7">
      <c r="A10" s="14">
        <f t="shared" si="0"/>
        <v>7</v>
      </c>
      <c r="B10" s="36"/>
      <c r="C10" s="40">
        <v>0.87427108435172962</v>
      </c>
      <c r="E10" s="14">
        <f t="shared" si="1"/>
        <v>7</v>
      </c>
      <c r="F10" s="76"/>
      <c r="G10" s="40">
        <v>0.82426204964744509</v>
      </c>
    </row>
    <row r="11" spans="1:7">
      <c r="A11" s="14">
        <f t="shared" si="0"/>
        <v>8</v>
      </c>
      <c r="B11" s="35"/>
      <c r="C11" s="40">
        <v>0.87032066447000533</v>
      </c>
      <c r="E11" s="14">
        <f t="shared" si="1"/>
        <v>8</v>
      </c>
      <c r="F11" s="67"/>
      <c r="G11" s="40">
        <v>0.78706749999430858</v>
      </c>
    </row>
    <row r="12" spans="1:7">
      <c r="A12" s="14">
        <f t="shared" si="0"/>
        <v>9</v>
      </c>
      <c r="B12" s="35"/>
      <c r="C12" s="40">
        <v>0.83993797558694605</v>
      </c>
      <c r="E12" s="14">
        <f t="shared" si="1"/>
        <v>9</v>
      </c>
      <c r="F12" s="65"/>
      <c r="G12" s="40">
        <v>0.78502521349884424</v>
      </c>
    </row>
    <row r="13" spans="1:7">
      <c r="A13" s="14">
        <f t="shared" si="0"/>
        <v>10</v>
      </c>
      <c r="B13" s="36"/>
      <c r="C13" s="40">
        <v>0.83747710254265739</v>
      </c>
      <c r="E13" s="14">
        <f t="shared" si="1"/>
        <v>10</v>
      </c>
      <c r="F13" s="67"/>
      <c r="G13" s="40">
        <v>0.77866966230936818</v>
      </c>
    </row>
    <row r="14" spans="1:7">
      <c r="A14" s="14">
        <f t="shared" si="0"/>
        <v>11</v>
      </c>
      <c r="B14" s="35"/>
      <c r="C14" s="40">
        <v>0.81030385252934123</v>
      </c>
      <c r="E14" s="14">
        <f t="shared" si="1"/>
        <v>11</v>
      </c>
      <c r="F14" s="67"/>
      <c r="G14" s="40">
        <v>0.76882186753721571</v>
      </c>
    </row>
    <row r="15" spans="1:7">
      <c r="A15" s="14">
        <f t="shared" si="0"/>
        <v>12</v>
      </c>
      <c r="B15" s="35"/>
      <c r="C15" s="40">
        <v>0.80871633058065695</v>
      </c>
      <c r="E15" s="14">
        <f t="shared" si="1"/>
        <v>12</v>
      </c>
      <c r="F15" s="67"/>
      <c r="G15" s="40">
        <v>0.7639749334077065</v>
      </c>
    </row>
    <row r="16" spans="1:7">
      <c r="A16" s="14">
        <f t="shared" si="0"/>
        <v>13</v>
      </c>
      <c r="B16" s="36"/>
      <c r="C16" s="40">
        <v>0.79794890928963513</v>
      </c>
      <c r="E16" s="14">
        <f t="shared" si="1"/>
        <v>13</v>
      </c>
      <c r="F16" s="67"/>
      <c r="G16" s="40">
        <v>0.74931063508649731</v>
      </c>
    </row>
    <row r="17" spans="1:7">
      <c r="A17" s="14">
        <f t="shared" si="0"/>
        <v>14</v>
      </c>
      <c r="B17" s="34"/>
      <c r="C17" s="40">
        <v>0.77046275788669305</v>
      </c>
      <c r="E17" s="14">
        <f t="shared" si="1"/>
        <v>14</v>
      </c>
      <c r="F17" s="67"/>
      <c r="G17" s="40">
        <v>0.71494783563024655</v>
      </c>
    </row>
    <row r="18" spans="1:7">
      <c r="A18" s="14">
        <f t="shared" si="0"/>
        <v>15</v>
      </c>
      <c r="B18" s="36"/>
      <c r="C18" s="40">
        <v>0.76824177472353306</v>
      </c>
      <c r="E18" s="14">
        <f t="shared" si="1"/>
        <v>15</v>
      </c>
      <c r="F18" s="65"/>
      <c r="G18" s="40">
        <v>0.71427766508902413</v>
      </c>
    </row>
    <row r="19" spans="1:7">
      <c r="A19" s="14">
        <f t="shared" si="0"/>
        <v>16</v>
      </c>
      <c r="B19" s="37"/>
      <c r="C19" s="40">
        <v>0.76704705112985561</v>
      </c>
      <c r="E19" s="14">
        <f t="shared" si="1"/>
        <v>16</v>
      </c>
      <c r="F19" s="67"/>
      <c r="G19" s="40">
        <v>0.69751451782384843</v>
      </c>
    </row>
    <row r="20" spans="1:7">
      <c r="A20" s="14">
        <f t="shared" si="0"/>
        <v>17</v>
      </c>
      <c r="B20" s="36"/>
      <c r="C20" s="40">
        <v>0.7375275679085469</v>
      </c>
      <c r="E20" s="14">
        <f t="shared" si="1"/>
        <v>17</v>
      </c>
      <c r="F20" s="67"/>
      <c r="G20" s="40">
        <v>0.6938560481663929</v>
      </c>
    </row>
    <row r="21" spans="1:7">
      <c r="A21" s="14">
        <f t="shared" si="0"/>
        <v>18</v>
      </c>
      <c r="B21" s="34"/>
      <c r="C21" s="40">
        <v>0.72276341606129146</v>
      </c>
      <c r="E21" s="14">
        <f t="shared" si="1"/>
        <v>18</v>
      </c>
      <c r="F21" s="67"/>
      <c r="G21" s="40">
        <v>0.68782871821664937</v>
      </c>
    </row>
    <row r="22" spans="1:7">
      <c r="A22" s="14">
        <f t="shared" si="0"/>
        <v>19</v>
      </c>
      <c r="B22" s="35"/>
      <c r="C22" s="40">
        <v>0.71340896466733872</v>
      </c>
      <c r="E22" s="14">
        <f t="shared" si="1"/>
        <v>19</v>
      </c>
      <c r="F22" s="65"/>
      <c r="G22" s="40">
        <v>0.68660830755151236</v>
      </c>
    </row>
    <row r="23" spans="1:7">
      <c r="A23" s="14">
        <f t="shared" si="0"/>
        <v>20</v>
      </c>
      <c r="B23" s="35"/>
      <c r="C23" s="40">
        <v>0.6885359905154893</v>
      </c>
      <c r="E23" s="14">
        <f t="shared" si="1"/>
        <v>20</v>
      </c>
      <c r="F23" s="67"/>
      <c r="G23" s="40">
        <v>0.68473158333343787</v>
      </c>
    </row>
    <row r="24" spans="1:7">
      <c r="A24" s="14">
        <f t="shared" si="0"/>
        <v>21</v>
      </c>
      <c r="B24" s="35"/>
      <c r="C24" s="40">
        <v>0.67667555731581119</v>
      </c>
      <c r="E24" s="14">
        <f t="shared" si="1"/>
        <v>21</v>
      </c>
      <c r="F24" s="65"/>
      <c r="G24" s="40">
        <v>0.67787749025071531</v>
      </c>
    </row>
    <row r="25" spans="1:7">
      <c r="A25" s="14">
        <f t="shared" si="0"/>
        <v>22</v>
      </c>
      <c r="B25" s="34"/>
      <c r="C25" s="40">
        <v>0.66297541531657855</v>
      </c>
      <c r="E25" s="14">
        <f t="shared" si="1"/>
        <v>22</v>
      </c>
      <c r="F25" s="67"/>
      <c r="G25" s="40">
        <v>0.67322865927980391</v>
      </c>
    </row>
    <row r="26" spans="1:7">
      <c r="A26" s="14">
        <f t="shared" si="0"/>
        <v>23</v>
      </c>
      <c r="B26" s="34"/>
      <c r="C26" s="40">
        <v>0.65920865853991184</v>
      </c>
      <c r="E26" s="14">
        <f t="shared" si="1"/>
        <v>23</v>
      </c>
      <c r="F26" s="67"/>
      <c r="G26" s="40">
        <v>0.65587568186452572</v>
      </c>
    </row>
    <row r="27" spans="1:7">
      <c r="A27" s="14">
        <f t="shared" si="0"/>
        <v>24</v>
      </c>
      <c r="B27" s="35"/>
      <c r="C27" s="40">
        <v>0.65393462674472491</v>
      </c>
      <c r="E27" s="14">
        <f t="shared" si="1"/>
        <v>24</v>
      </c>
      <c r="F27" s="67"/>
      <c r="G27" s="40">
        <v>0.62647119802292217</v>
      </c>
    </row>
    <row r="28" spans="1:7">
      <c r="A28" s="14">
        <f t="shared" si="0"/>
        <v>25</v>
      </c>
      <c r="B28" s="35"/>
      <c r="C28" s="40">
        <v>0.65392157892767599</v>
      </c>
      <c r="E28" s="14">
        <f t="shared" si="1"/>
        <v>25</v>
      </c>
      <c r="F28" s="67"/>
      <c r="G28" s="40">
        <v>0.62606906899820192</v>
      </c>
    </row>
    <row r="29" spans="1:7">
      <c r="A29" s="14">
        <f t="shared" si="0"/>
        <v>26</v>
      </c>
      <c r="B29" s="35"/>
      <c r="C29" s="40">
        <v>0.63833633212665464</v>
      </c>
      <c r="E29" s="14">
        <f t="shared" si="1"/>
        <v>26</v>
      </c>
      <c r="F29" s="65"/>
      <c r="G29" s="40">
        <v>0.62529461279461285</v>
      </c>
    </row>
    <row r="30" spans="1:7">
      <c r="A30" s="14">
        <f t="shared" si="0"/>
        <v>27</v>
      </c>
      <c r="B30" s="35"/>
      <c r="C30" s="40">
        <v>0.6345000066932388</v>
      </c>
      <c r="E30" s="14">
        <f t="shared" si="1"/>
        <v>27</v>
      </c>
      <c r="F30" s="67"/>
      <c r="G30" s="40">
        <v>0.60473993045494057</v>
      </c>
    </row>
    <row r="31" spans="1:7">
      <c r="A31" s="14">
        <f t="shared" si="0"/>
        <v>28</v>
      </c>
      <c r="B31" s="35"/>
      <c r="C31" s="40">
        <v>0.63314993466550751</v>
      </c>
      <c r="E31" s="14">
        <f t="shared" si="1"/>
        <v>28</v>
      </c>
      <c r="F31" s="65"/>
      <c r="G31" s="40">
        <v>0.59891292915633687</v>
      </c>
    </row>
    <row r="32" spans="1:7">
      <c r="A32" s="14">
        <f t="shared" si="0"/>
        <v>29</v>
      </c>
      <c r="B32" s="36"/>
      <c r="C32" s="40">
        <v>0.62790938411071895</v>
      </c>
      <c r="E32" s="14">
        <f t="shared" si="1"/>
        <v>29</v>
      </c>
      <c r="F32" s="67"/>
      <c r="G32" s="40">
        <v>0.59811659773627313</v>
      </c>
    </row>
    <row r="33" spans="1:7">
      <c r="A33" s="14">
        <f t="shared" si="0"/>
        <v>30</v>
      </c>
      <c r="B33" s="35"/>
      <c r="C33" s="40">
        <v>0.62639230979748239</v>
      </c>
      <c r="E33" s="14">
        <f t="shared" si="1"/>
        <v>30</v>
      </c>
      <c r="F33" s="67"/>
      <c r="G33" s="40">
        <v>0.55771076978335754</v>
      </c>
    </row>
    <row r="34" spans="1:7">
      <c r="A34" s="14">
        <f t="shared" si="0"/>
        <v>31</v>
      </c>
      <c r="B34" s="35"/>
      <c r="C34" s="40">
        <v>0.62482042125068682</v>
      </c>
      <c r="E34" s="14">
        <f t="shared" si="1"/>
        <v>31</v>
      </c>
      <c r="F34" s="65"/>
      <c r="G34" s="40">
        <v>0.52353642432242831</v>
      </c>
    </row>
    <row r="35" spans="1:7">
      <c r="A35" s="14">
        <f t="shared" si="0"/>
        <v>32</v>
      </c>
      <c r="B35" s="35"/>
      <c r="C35" s="40">
        <v>0.62238247650596201</v>
      </c>
      <c r="E35" s="14">
        <f t="shared" si="1"/>
        <v>32</v>
      </c>
      <c r="F35" s="67"/>
      <c r="G35" s="40">
        <v>0.52161848368744923</v>
      </c>
    </row>
    <row r="36" spans="1:7">
      <c r="A36" s="14">
        <f t="shared" si="0"/>
        <v>33</v>
      </c>
      <c r="B36" s="35"/>
      <c r="C36" s="40">
        <v>0.61802344536036735</v>
      </c>
      <c r="E36" s="14">
        <f t="shared" si="1"/>
        <v>33</v>
      </c>
      <c r="F36" s="67"/>
      <c r="G36" s="40">
        <v>0.51647603485838778</v>
      </c>
    </row>
    <row r="37" spans="1:7">
      <c r="A37" s="14">
        <f t="shared" si="0"/>
        <v>34</v>
      </c>
      <c r="B37" s="34"/>
      <c r="C37" s="40">
        <v>0.61485731450449199</v>
      </c>
      <c r="E37" s="14">
        <f t="shared" si="1"/>
        <v>34</v>
      </c>
      <c r="F37" s="65"/>
      <c r="G37" s="40">
        <v>0.51343244252304432</v>
      </c>
    </row>
    <row r="38" spans="1:7">
      <c r="A38" s="14">
        <f t="shared" si="0"/>
        <v>35</v>
      </c>
      <c r="B38" s="34"/>
      <c r="C38" s="40">
        <v>0.611999715189534</v>
      </c>
      <c r="E38" s="14">
        <f t="shared" si="1"/>
        <v>35</v>
      </c>
      <c r="F38" s="67"/>
      <c r="G38" s="40">
        <v>0.51022674221203634</v>
      </c>
    </row>
    <row r="39" spans="1:7">
      <c r="A39" s="14">
        <f t="shared" si="0"/>
        <v>36</v>
      </c>
      <c r="B39" s="34"/>
      <c r="C39" s="40">
        <v>0.60864273826241377</v>
      </c>
      <c r="E39" s="14">
        <f t="shared" si="1"/>
        <v>36</v>
      </c>
      <c r="F39" s="67"/>
      <c r="G39" s="40">
        <v>0.49746672266956249</v>
      </c>
    </row>
    <row r="40" spans="1:7">
      <c r="A40" s="14">
        <f t="shared" si="0"/>
        <v>37</v>
      </c>
      <c r="B40" s="35"/>
      <c r="C40" s="40">
        <v>0.58596871678263851</v>
      </c>
      <c r="E40" s="14">
        <f t="shared" si="1"/>
        <v>37</v>
      </c>
      <c r="F40" s="65"/>
      <c r="G40" s="40">
        <v>0.4935751312019061</v>
      </c>
    </row>
    <row r="41" spans="1:7">
      <c r="A41" s="14">
        <f t="shared" si="0"/>
        <v>38</v>
      </c>
      <c r="B41" s="35"/>
      <c r="C41" s="40">
        <v>0.58375921324484081</v>
      </c>
      <c r="E41" s="14">
        <f t="shared" si="1"/>
        <v>38</v>
      </c>
      <c r="F41" s="65"/>
      <c r="G41" s="40">
        <v>0.49317693073397939</v>
      </c>
    </row>
    <row r="42" spans="1:7">
      <c r="A42" s="14">
        <f t="shared" si="0"/>
        <v>39</v>
      </c>
      <c r="B42" s="36"/>
      <c r="C42" s="40">
        <v>0.56005231681882217</v>
      </c>
      <c r="E42" s="14">
        <f t="shared" si="1"/>
        <v>39</v>
      </c>
      <c r="F42" s="65"/>
      <c r="G42" s="40">
        <v>0.48418413342348432</v>
      </c>
    </row>
    <row r="43" spans="1:7">
      <c r="A43" s="14">
        <f t="shared" si="0"/>
        <v>40</v>
      </c>
      <c r="B43" s="35"/>
      <c r="C43" s="40">
        <v>0.55972583851543123</v>
      </c>
      <c r="E43" s="14">
        <f t="shared" si="1"/>
        <v>40</v>
      </c>
      <c r="F43" s="67"/>
      <c r="G43" s="40">
        <v>0.48182817536628031</v>
      </c>
    </row>
    <row r="44" spans="1:7">
      <c r="A44" s="14">
        <f t="shared" si="0"/>
        <v>41</v>
      </c>
      <c r="B44" s="36"/>
      <c r="C44" s="40">
        <v>0.55267868365294837</v>
      </c>
      <c r="E44" s="14">
        <f t="shared" si="1"/>
        <v>41</v>
      </c>
      <c r="F44" s="67"/>
      <c r="G44" s="40">
        <v>0.47731626610936956</v>
      </c>
    </row>
    <row r="45" spans="1:7">
      <c r="A45" s="14">
        <f t="shared" si="0"/>
        <v>42</v>
      </c>
      <c r="B45" s="35"/>
      <c r="C45" s="40">
        <v>0.5525974538720182</v>
      </c>
      <c r="E45" s="14">
        <f t="shared" si="1"/>
        <v>42</v>
      </c>
      <c r="F45" s="67"/>
      <c r="G45" s="40">
        <v>0.47274389553801321</v>
      </c>
    </row>
    <row r="46" spans="1:7">
      <c r="A46" s="14">
        <f t="shared" si="0"/>
        <v>43</v>
      </c>
      <c r="B46" s="35"/>
      <c r="C46" s="40">
        <v>0.53181718045308313</v>
      </c>
      <c r="E46" s="14">
        <f t="shared" si="1"/>
        <v>43</v>
      </c>
      <c r="F46" s="65"/>
      <c r="G46" s="40">
        <v>0.47220107478728163</v>
      </c>
    </row>
    <row r="47" spans="1:7">
      <c r="A47" s="14">
        <f t="shared" si="0"/>
        <v>44</v>
      </c>
      <c r="B47" s="34"/>
      <c r="C47" s="40">
        <v>0.52832200508590565</v>
      </c>
      <c r="E47" s="14">
        <f t="shared" si="1"/>
        <v>44</v>
      </c>
      <c r="F47" s="65"/>
      <c r="G47" s="40">
        <v>0.46858094857587756</v>
      </c>
    </row>
    <row r="48" spans="1:7">
      <c r="A48" s="14">
        <f t="shared" si="0"/>
        <v>45</v>
      </c>
      <c r="B48" s="36"/>
      <c r="C48" s="40">
        <v>0.5278042156688979</v>
      </c>
      <c r="E48" s="14">
        <f t="shared" si="1"/>
        <v>45</v>
      </c>
      <c r="F48" s="67"/>
      <c r="G48" s="40">
        <v>0.46680155168998982</v>
      </c>
    </row>
    <row r="49" spans="1:7">
      <c r="A49" s="14">
        <f t="shared" si="0"/>
        <v>46</v>
      </c>
      <c r="B49" s="36"/>
      <c r="C49" s="40">
        <v>0.51802407700480724</v>
      </c>
      <c r="E49" s="14">
        <f t="shared" si="1"/>
        <v>46</v>
      </c>
      <c r="F49" s="67"/>
      <c r="G49" s="40">
        <v>0.46401404170166838</v>
      </c>
    </row>
    <row r="50" spans="1:7">
      <c r="A50" s="14">
        <f t="shared" si="0"/>
        <v>47</v>
      </c>
      <c r="B50" s="35"/>
      <c r="C50" s="40">
        <v>0.51446978483964023</v>
      </c>
      <c r="E50" s="14">
        <f t="shared" si="1"/>
        <v>47</v>
      </c>
      <c r="F50" s="65"/>
      <c r="G50" s="40">
        <v>0.45730754096309367</v>
      </c>
    </row>
    <row r="51" spans="1:7">
      <c r="A51" s="14">
        <f t="shared" si="0"/>
        <v>48</v>
      </c>
      <c r="B51" s="35"/>
      <c r="C51" s="40">
        <v>0.5138822250752173</v>
      </c>
      <c r="E51" s="14">
        <f t="shared" si="1"/>
        <v>48</v>
      </c>
      <c r="F51" s="67"/>
      <c r="G51" s="40">
        <v>0.45038621509209747</v>
      </c>
    </row>
    <row r="52" spans="1:7">
      <c r="A52" s="14">
        <f t="shared" si="0"/>
        <v>49</v>
      </c>
      <c r="B52" s="34"/>
      <c r="C52" s="40">
        <v>0.49824531465938587</v>
      </c>
      <c r="E52" s="14">
        <f t="shared" si="1"/>
        <v>49</v>
      </c>
      <c r="F52" s="67"/>
      <c r="G52" s="40">
        <v>0.44471522499630295</v>
      </c>
    </row>
    <row r="53" spans="1:7">
      <c r="A53" s="14">
        <f t="shared" si="0"/>
        <v>50</v>
      </c>
      <c r="B53" s="34"/>
      <c r="C53" s="40">
        <v>0.49803781565624794</v>
      </c>
      <c r="E53" s="14">
        <f t="shared" si="1"/>
        <v>50</v>
      </c>
      <c r="F53" s="67"/>
      <c r="G53" s="40">
        <v>0.42773199289003888</v>
      </c>
    </row>
    <row r="54" spans="1:7">
      <c r="A54" s="14">
        <f t="shared" si="0"/>
        <v>51</v>
      </c>
      <c r="B54" s="53"/>
      <c r="C54" s="40">
        <v>0.49424196506131607</v>
      </c>
      <c r="E54" s="14">
        <f t="shared" si="1"/>
        <v>51</v>
      </c>
      <c r="F54" s="34"/>
      <c r="G54" s="40">
        <v>0.41823062558356672</v>
      </c>
    </row>
    <row r="55" spans="1:7">
      <c r="A55" s="14">
        <f t="shared" si="0"/>
        <v>52</v>
      </c>
      <c r="B55" s="35"/>
      <c r="C55" s="40">
        <v>0.48558510712292691</v>
      </c>
      <c r="E55" s="14">
        <f t="shared" si="1"/>
        <v>52</v>
      </c>
      <c r="F55" s="67"/>
      <c r="G55" s="40">
        <v>0.40728063255953723</v>
      </c>
    </row>
    <row r="56" spans="1:7">
      <c r="A56" s="14">
        <f t="shared" si="0"/>
        <v>53</v>
      </c>
      <c r="B56" s="36"/>
      <c r="C56" s="40">
        <v>0.48484038028454807</v>
      </c>
      <c r="E56" s="14">
        <f t="shared" si="1"/>
        <v>53</v>
      </c>
      <c r="F56" s="67"/>
      <c r="G56" s="40">
        <v>0.40095795894115227</v>
      </c>
    </row>
    <row r="57" spans="1:7">
      <c r="A57" s="14">
        <f t="shared" si="0"/>
        <v>54</v>
      </c>
      <c r="B57" s="36"/>
      <c r="C57" s="40">
        <v>0.4755765983612284</v>
      </c>
      <c r="E57" s="14">
        <f t="shared" si="1"/>
        <v>54</v>
      </c>
      <c r="F57" s="67"/>
      <c r="G57" s="40">
        <v>0.39532881334351927</v>
      </c>
    </row>
    <row r="58" spans="1:7">
      <c r="A58" s="14">
        <f t="shared" si="0"/>
        <v>55</v>
      </c>
      <c r="B58" s="35"/>
      <c r="C58" s="40">
        <v>0.47529600038128533</v>
      </c>
      <c r="E58" s="14">
        <f t="shared" si="1"/>
        <v>55</v>
      </c>
      <c r="F58" s="67"/>
      <c r="G58" s="40">
        <v>0.39164412891593414</v>
      </c>
    </row>
    <row r="59" spans="1:7">
      <c r="A59" s="14">
        <f t="shared" si="0"/>
        <v>56</v>
      </c>
      <c r="B59" s="34"/>
      <c r="C59" s="40">
        <v>0.45622988847772911</v>
      </c>
      <c r="E59" s="14">
        <f t="shared" si="1"/>
        <v>56</v>
      </c>
      <c r="F59" s="67"/>
      <c r="G59" s="40">
        <v>0.38155003380662605</v>
      </c>
    </row>
    <row r="60" spans="1:7">
      <c r="A60" s="14">
        <f t="shared" si="0"/>
        <v>57</v>
      </c>
      <c r="B60" s="34"/>
      <c r="C60" s="40">
        <v>0.45528177771052664</v>
      </c>
      <c r="E60" s="14">
        <f t="shared" si="1"/>
        <v>57</v>
      </c>
      <c r="F60" s="67"/>
      <c r="G60" s="40">
        <v>0.37925606641123882</v>
      </c>
    </row>
    <row r="61" spans="1:7">
      <c r="A61" s="14">
        <f t="shared" si="0"/>
        <v>58</v>
      </c>
      <c r="B61" s="35"/>
      <c r="C61" s="40">
        <v>0.44264848876795154</v>
      </c>
      <c r="E61" s="14">
        <f t="shared" si="1"/>
        <v>58</v>
      </c>
      <c r="F61" s="65"/>
      <c r="G61" s="40">
        <v>0.37218700698670276</v>
      </c>
    </row>
    <row r="62" spans="1:7">
      <c r="A62" s="14">
        <f t="shared" si="0"/>
        <v>59</v>
      </c>
      <c r="B62" s="36"/>
      <c r="C62" s="40">
        <v>0.43648302031309294</v>
      </c>
      <c r="E62" s="14">
        <f t="shared" si="1"/>
        <v>59</v>
      </c>
      <c r="F62" s="65"/>
      <c r="G62" s="40">
        <v>0.34995919301193135</v>
      </c>
    </row>
    <row r="63" spans="1:7">
      <c r="A63" s="14">
        <f t="shared" si="0"/>
        <v>60</v>
      </c>
      <c r="B63" s="34"/>
      <c r="C63" s="40">
        <v>0.43377270555732733</v>
      </c>
      <c r="E63" s="14">
        <f t="shared" si="1"/>
        <v>60</v>
      </c>
      <c r="F63" s="67"/>
      <c r="G63" s="40">
        <v>0.36412041305550435</v>
      </c>
    </row>
    <row r="64" spans="1:7">
      <c r="A64" s="14">
        <f t="shared" si="0"/>
        <v>61</v>
      </c>
      <c r="B64" s="34"/>
      <c r="C64" s="40">
        <v>0.42155699668632746</v>
      </c>
      <c r="E64" s="14">
        <f t="shared" si="1"/>
        <v>61</v>
      </c>
      <c r="F64" s="67"/>
      <c r="G64" s="40">
        <v>0.36405792201938247</v>
      </c>
    </row>
    <row r="65" spans="1:7">
      <c r="A65" s="14">
        <f t="shared" si="0"/>
        <v>62</v>
      </c>
      <c r="B65" s="35"/>
      <c r="C65" s="40">
        <v>0.3963016856114579</v>
      </c>
      <c r="E65" s="14">
        <f t="shared" si="1"/>
        <v>62</v>
      </c>
      <c r="F65" s="15"/>
      <c r="G65" s="40">
        <v>0.25496689584924875</v>
      </c>
    </row>
    <row r="66" spans="1:7">
      <c r="A66" s="14">
        <f t="shared" si="0"/>
        <v>63</v>
      </c>
      <c r="B66" s="35"/>
      <c r="C66" s="40">
        <v>0.39339404866031669</v>
      </c>
      <c r="E66" s="14">
        <f t="shared" si="1"/>
        <v>63</v>
      </c>
      <c r="F66" s="67"/>
      <c r="G66" s="40">
        <v>0.21660750507099391</v>
      </c>
    </row>
    <row r="67" spans="1:7">
      <c r="A67" s="14">
        <f t="shared" si="0"/>
        <v>64</v>
      </c>
      <c r="B67" s="35"/>
      <c r="C67" s="40">
        <v>0.38686063101151463</v>
      </c>
      <c r="E67" s="14">
        <f t="shared" si="1"/>
        <v>64</v>
      </c>
      <c r="F67" s="15"/>
      <c r="G67" s="40">
        <v>0.15276101349630761</v>
      </c>
    </row>
    <row r="68" spans="1:7">
      <c r="A68" s="14">
        <f t="shared" si="0"/>
        <v>65</v>
      </c>
      <c r="B68" s="34"/>
      <c r="C68" s="40">
        <v>0.38675196947664719</v>
      </c>
    </row>
    <row r="69" spans="1:7">
      <c r="A69" s="14">
        <f t="shared" ref="A69:A77" si="2">A68+1</f>
        <v>66</v>
      </c>
      <c r="B69" s="35"/>
      <c r="C69" s="40">
        <v>0.3589311942330235</v>
      </c>
    </row>
    <row r="70" spans="1:7">
      <c r="A70" s="14">
        <f t="shared" si="2"/>
        <v>67</v>
      </c>
      <c r="B70" s="34"/>
      <c r="C70" s="40">
        <v>0.34445570358287914</v>
      </c>
    </row>
    <row r="71" spans="1:7">
      <c r="A71" s="14">
        <f t="shared" si="2"/>
        <v>68</v>
      </c>
      <c r="B71" s="34"/>
      <c r="C71" s="40">
        <v>0.33391190590747832</v>
      </c>
    </row>
    <row r="72" spans="1:7">
      <c r="A72" s="14">
        <f t="shared" si="2"/>
        <v>69</v>
      </c>
      <c r="B72" s="35"/>
      <c r="C72" s="40">
        <v>0.33040044523841883</v>
      </c>
    </row>
    <row r="73" spans="1:7">
      <c r="A73" s="14">
        <f t="shared" si="2"/>
        <v>70</v>
      </c>
      <c r="B73" s="34"/>
      <c r="C73" s="40">
        <v>0.32571893182845707</v>
      </c>
    </row>
    <row r="74" spans="1:7">
      <c r="A74" s="14">
        <f t="shared" si="2"/>
        <v>71</v>
      </c>
      <c r="B74" s="35"/>
      <c r="C74" s="40">
        <v>0.32131430379401982</v>
      </c>
    </row>
    <row r="75" spans="1:7">
      <c r="A75" s="14">
        <f t="shared" si="2"/>
        <v>72</v>
      </c>
      <c r="B75" s="35"/>
      <c r="C75" s="40">
        <v>0.28585131266582875</v>
      </c>
    </row>
    <row r="76" spans="1:7">
      <c r="A76" s="14">
        <f t="shared" si="2"/>
        <v>73</v>
      </c>
      <c r="B76" s="34"/>
      <c r="C76" s="40">
        <v>0.24025758325396074</v>
      </c>
    </row>
    <row r="77" spans="1:7">
      <c r="A77" s="14">
        <f t="shared" si="2"/>
        <v>74</v>
      </c>
      <c r="B77" s="34"/>
      <c r="C77" s="40">
        <v>0.20079337099563077</v>
      </c>
    </row>
    <row r="123" spans="1:3">
      <c r="A123" s="58">
        <v>1</v>
      </c>
      <c r="B123" s="15" t="s">
        <v>432</v>
      </c>
      <c r="C123" s="40"/>
    </row>
    <row r="124" spans="1:3">
      <c r="A124" s="58">
        <f t="shared" ref="A124:A132" si="3">A123+1</f>
        <v>2</v>
      </c>
      <c r="B124" s="34" t="s">
        <v>16</v>
      </c>
      <c r="C124" s="40"/>
    </row>
    <row r="125" spans="1:3">
      <c r="A125" s="58">
        <f t="shared" si="3"/>
        <v>3</v>
      </c>
      <c r="B125" s="37" t="s">
        <v>33</v>
      </c>
      <c r="C125" s="40"/>
    </row>
    <row r="126" spans="1:3">
      <c r="A126" s="58">
        <f t="shared" si="3"/>
        <v>4</v>
      </c>
      <c r="B126" s="35" t="s">
        <v>23</v>
      </c>
      <c r="C126" s="40"/>
    </row>
    <row r="127" spans="1:3">
      <c r="A127" s="58">
        <f t="shared" si="3"/>
        <v>5</v>
      </c>
      <c r="B127" s="35" t="s">
        <v>17</v>
      </c>
      <c r="C127" s="40"/>
    </row>
    <row r="128" spans="1:3">
      <c r="A128" s="58">
        <f t="shared" si="3"/>
        <v>6</v>
      </c>
      <c r="B128" s="35" t="s">
        <v>49</v>
      </c>
      <c r="C128" s="40"/>
    </row>
    <row r="129" spans="1:3">
      <c r="A129" s="58">
        <f t="shared" si="3"/>
        <v>7</v>
      </c>
      <c r="B129" s="35" t="s">
        <v>25</v>
      </c>
      <c r="C129" s="40"/>
    </row>
    <row r="130" spans="1:3">
      <c r="A130" s="58">
        <f t="shared" si="3"/>
        <v>8</v>
      </c>
      <c r="B130" s="35" t="s">
        <v>19</v>
      </c>
      <c r="C130" s="40"/>
    </row>
    <row r="131" spans="1:3">
      <c r="A131" s="58">
        <f t="shared" si="3"/>
        <v>9</v>
      </c>
      <c r="B131" s="35" t="s">
        <v>24</v>
      </c>
      <c r="C131" s="40"/>
    </row>
    <row r="132" spans="1:3">
      <c r="A132" s="58">
        <f t="shared" si="3"/>
        <v>10</v>
      </c>
      <c r="B132" s="36" t="s">
        <v>47</v>
      </c>
      <c r="C132" s="40"/>
    </row>
  </sheetData>
  <dataConsolidate/>
  <mergeCells count="1">
    <mergeCell ref="E2:G2"/>
  </mergeCells>
  <conditionalFormatting sqref="F10:F12 F56:F57 F29:F50 B21">
    <cfRule type="expression" dxfId="2666" priority="184">
      <formula>#REF!=2</formula>
    </cfRule>
    <cfRule type="expression" dxfId="2665" priority="185">
      <formula>#REF!=1</formula>
    </cfRule>
    <cfRule type="expression" dxfId="2664" priority="186">
      <formula>#REF!=3</formula>
    </cfRule>
  </conditionalFormatting>
  <conditionalFormatting sqref="F9 F4:F6">
    <cfRule type="expression" dxfId="2663" priority="181">
      <formula>#REF!=1</formula>
    </cfRule>
    <cfRule type="expression" dxfId="2662" priority="182">
      <formula>#REF!=2</formula>
    </cfRule>
    <cfRule type="expression" dxfId="2661" priority="183">
      <formula>#REF!=3</formula>
    </cfRule>
  </conditionalFormatting>
  <conditionalFormatting sqref="B70">
    <cfRule type="expression" dxfId="2660" priority="145">
      <formula>U70=1</formula>
    </cfRule>
    <cfRule type="expression" dxfId="2659" priority="146">
      <formula>U70=2</formula>
    </cfRule>
    <cfRule type="expression" dxfId="2658" priority="147">
      <formula>U70=3</formula>
    </cfRule>
  </conditionalFormatting>
  <conditionalFormatting sqref="B71">
    <cfRule type="expression" dxfId="2657" priority="142">
      <formula>U71=1</formula>
    </cfRule>
    <cfRule type="expression" dxfId="2656" priority="143">
      <formula>U71=2</formula>
    </cfRule>
    <cfRule type="expression" dxfId="2655" priority="144">
      <formula>U71=3</formula>
    </cfRule>
  </conditionalFormatting>
  <conditionalFormatting sqref="B72">
    <cfRule type="expression" dxfId="2654" priority="139">
      <formula>U72=1</formula>
    </cfRule>
    <cfRule type="expression" dxfId="2653" priority="140">
      <formula>U72=2</formula>
    </cfRule>
    <cfRule type="expression" dxfId="2652" priority="141">
      <formula>U72=3</formula>
    </cfRule>
  </conditionalFormatting>
  <conditionalFormatting sqref="B73">
    <cfRule type="expression" dxfId="2651" priority="136">
      <formula>U73=1</formula>
    </cfRule>
    <cfRule type="expression" dxfId="2650" priority="137">
      <formula>U73=2</formula>
    </cfRule>
    <cfRule type="expression" dxfId="2649" priority="138">
      <formula>U73=3</formula>
    </cfRule>
  </conditionalFormatting>
  <conditionalFormatting sqref="B74">
    <cfRule type="expression" dxfId="2648" priority="133">
      <formula>U74=1</formula>
    </cfRule>
    <cfRule type="expression" dxfId="2647" priority="134">
      <formula>U74=2</formula>
    </cfRule>
    <cfRule type="expression" dxfId="2646" priority="135">
      <formula>U74=3</formula>
    </cfRule>
  </conditionalFormatting>
  <conditionalFormatting sqref="B75">
    <cfRule type="expression" dxfId="2645" priority="130">
      <formula>U75=1</formula>
    </cfRule>
    <cfRule type="expression" dxfId="2644" priority="131">
      <formula>U75=2</formula>
    </cfRule>
    <cfRule type="expression" dxfId="2643" priority="132">
      <formula>U75=3</formula>
    </cfRule>
  </conditionalFormatting>
  <conditionalFormatting sqref="B76">
    <cfRule type="expression" dxfId="2642" priority="127">
      <formula>U76=1</formula>
    </cfRule>
    <cfRule type="expression" dxfId="2641" priority="128">
      <formula>U76=2</formula>
    </cfRule>
    <cfRule type="expression" dxfId="2640" priority="129">
      <formula>U76=3</formula>
    </cfRule>
  </conditionalFormatting>
  <conditionalFormatting sqref="B76:B77">
    <cfRule type="expression" dxfId="2639" priority="124">
      <formula>U76=1</formula>
    </cfRule>
    <cfRule type="expression" dxfId="2638" priority="125">
      <formula>U76=2</formula>
    </cfRule>
    <cfRule type="expression" dxfId="2637" priority="126">
      <formula>U76=3</formula>
    </cfRule>
  </conditionalFormatting>
  <conditionalFormatting sqref="B71">
    <cfRule type="expression" dxfId="2636" priority="121">
      <formula>U71=1</formula>
    </cfRule>
    <cfRule type="expression" dxfId="2635" priority="122">
      <formula>U71=2</formula>
    </cfRule>
    <cfRule type="expression" dxfId="2634" priority="123">
      <formula>U71=3</formula>
    </cfRule>
  </conditionalFormatting>
  <conditionalFormatting sqref="B72">
    <cfRule type="expression" dxfId="2633" priority="118">
      <formula>U72=1</formula>
    </cfRule>
    <cfRule type="expression" dxfId="2632" priority="119">
      <formula>U72=2</formula>
    </cfRule>
    <cfRule type="expression" dxfId="2631" priority="120">
      <formula>U72=3</formula>
    </cfRule>
  </conditionalFormatting>
  <conditionalFormatting sqref="B73">
    <cfRule type="expression" dxfId="2630" priority="115">
      <formula>U73=1</formula>
    </cfRule>
    <cfRule type="expression" dxfId="2629" priority="116">
      <formula>U73=2</formula>
    </cfRule>
    <cfRule type="expression" dxfId="2628" priority="117">
      <formula>U73=3</formula>
    </cfRule>
  </conditionalFormatting>
  <conditionalFormatting sqref="B74">
    <cfRule type="expression" dxfId="2627" priority="112">
      <formula>U74=1</formula>
    </cfRule>
    <cfRule type="expression" dxfId="2626" priority="113">
      <formula>U74=2</formula>
    </cfRule>
    <cfRule type="expression" dxfId="2625" priority="114">
      <formula>U74=3</formula>
    </cfRule>
  </conditionalFormatting>
  <conditionalFormatting sqref="B75">
    <cfRule type="expression" dxfId="2624" priority="109">
      <formula>U75=1</formula>
    </cfRule>
    <cfRule type="expression" dxfId="2623" priority="110">
      <formula>U75=2</formula>
    </cfRule>
    <cfRule type="expression" dxfId="2622" priority="111">
      <formula>U75=3</formula>
    </cfRule>
  </conditionalFormatting>
  <conditionalFormatting sqref="B76">
    <cfRule type="expression" dxfId="2621" priority="106">
      <formula>U76=1</formula>
    </cfRule>
    <cfRule type="expression" dxfId="2620" priority="107">
      <formula>U76=2</formula>
    </cfRule>
    <cfRule type="expression" dxfId="2619" priority="108">
      <formula>U76=3</formula>
    </cfRule>
  </conditionalFormatting>
  <conditionalFormatting sqref="B76:B77">
    <cfRule type="expression" dxfId="2618" priority="103">
      <formula>U76=1</formula>
    </cfRule>
    <cfRule type="expression" dxfId="2617" priority="104">
      <formula>U76=2</formula>
    </cfRule>
    <cfRule type="expression" dxfId="2616" priority="105">
      <formula>U76=3</formula>
    </cfRule>
  </conditionalFormatting>
  <conditionalFormatting sqref="B21">
    <cfRule type="expression" dxfId="2615" priority="100">
      <formula>I1048569=2</formula>
    </cfRule>
    <cfRule type="expression" dxfId="2614" priority="101">
      <formula>I1048569=1</formula>
    </cfRule>
    <cfRule type="expression" dxfId="2613" priority="102">
      <formula>I1048569=3</formula>
    </cfRule>
  </conditionalFormatting>
  <conditionalFormatting sqref="B70">
    <cfRule type="expression" dxfId="2612" priority="97">
      <formula>U70=1</formula>
    </cfRule>
    <cfRule type="expression" dxfId="2611" priority="98">
      <formula>U70=2</formula>
    </cfRule>
    <cfRule type="expression" dxfId="2610" priority="99">
      <formula>U70=3</formula>
    </cfRule>
  </conditionalFormatting>
  <conditionalFormatting sqref="B71">
    <cfRule type="expression" dxfId="2609" priority="94">
      <formula>U71=1</formula>
    </cfRule>
    <cfRule type="expression" dxfId="2608" priority="95">
      <formula>U71=2</formula>
    </cfRule>
    <cfRule type="expression" dxfId="2607" priority="96">
      <formula>U71=3</formula>
    </cfRule>
  </conditionalFormatting>
  <conditionalFormatting sqref="B72">
    <cfRule type="expression" dxfId="2606" priority="91">
      <formula>U72=1</formula>
    </cfRule>
    <cfRule type="expression" dxfId="2605" priority="92">
      <formula>U72=2</formula>
    </cfRule>
    <cfRule type="expression" dxfId="2604" priority="93">
      <formula>U72=3</formula>
    </cfRule>
  </conditionalFormatting>
  <conditionalFormatting sqref="B73">
    <cfRule type="expression" dxfId="2603" priority="88">
      <formula>U73=1</formula>
    </cfRule>
    <cfRule type="expression" dxfId="2602" priority="89">
      <formula>U73=2</formula>
    </cfRule>
    <cfRule type="expression" dxfId="2601" priority="90">
      <formula>U73=3</formula>
    </cfRule>
  </conditionalFormatting>
  <conditionalFormatting sqref="B74">
    <cfRule type="expression" dxfId="2600" priority="85">
      <formula>U74=1</formula>
    </cfRule>
    <cfRule type="expression" dxfId="2599" priority="86">
      <formula>U74=2</formula>
    </cfRule>
    <cfRule type="expression" dxfId="2598" priority="87">
      <formula>U74=3</formula>
    </cfRule>
  </conditionalFormatting>
  <conditionalFormatting sqref="B75">
    <cfRule type="expression" dxfId="2597" priority="82">
      <formula>U75=1</formula>
    </cfRule>
    <cfRule type="expression" dxfId="2596" priority="83">
      <formula>U75=2</formula>
    </cfRule>
    <cfRule type="expression" dxfId="2595" priority="84">
      <formula>U75=3</formula>
    </cfRule>
  </conditionalFormatting>
  <conditionalFormatting sqref="B76">
    <cfRule type="expression" dxfId="2594" priority="79">
      <formula>U76=1</formula>
    </cfRule>
    <cfRule type="expression" dxfId="2593" priority="80">
      <formula>U76=2</formula>
    </cfRule>
    <cfRule type="expression" dxfId="2592" priority="81">
      <formula>U76=3</formula>
    </cfRule>
  </conditionalFormatting>
  <conditionalFormatting sqref="B76:B77">
    <cfRule type="expression" dxfId="2591" priority="76">
      <formula>U76=1</formula>
    </cfRule>
    <cfRule type="expression" dxfId="2590" priority="77">
      <formula>U76=2</formula>
    </cfRule>
    <cfRule type="expression" dxfId="2589" priority="78">
      <formula>U76=3</formula>
    </cfRule>
  </conditionalFormatting>
  <conditionalFormatting sqref="B71">
    <cfRule type="expression" dxfId="2588" priority="73">
      <formula>U71=1</formula>
    </cfRule>
    <cfRule type="expression" dxfId="2587" priority="74">
      <formula>U71=2</formula>
    </cfRule>
    <cfRule type="expression" dxfId="2586" priority="75">
      <formula>U71=3</formula>
    </cfRule>
  </conditionalFormatting>
  <conditionalFormatting sqref="B72">
    <cfRule type="expression" dxfId="2585" priority="70">
      <formula>U72=1</formula>
    </cfRule>
    <cfRule type="expression" dxfId="2584" priority="71">
      <formula>U72=2</formula>
    </cfRule>
    <cfRule type="expression" dxfId="2583" priority="72">
      <formula>U72=3</formula>
    </cfRule>
  </conditionalFormatting>
  <conditionalFormatting sqref="B73">
    <cfRule type="expression" dxfId="2582" priority="67">
      <formula>U73=1</formula>
    </cfRule>
    <cfRule type="expression" dxfId="2581" priority="68">
      <formula>U73=2</formula>
    </cfRule>
    <cfRule type="expression" dxfId="2580" priority="69">
      <formula>U73=3</formula>
    </cfRule>
  </conditionalFormatting>
  <conditionalFormatting sqref="B74">
    <cfRule type="expression" dxfId="2579" priority="64">
      <formula>U74=1</formula>
    </cfRule>
    <cfRule type="expression" dxfId="2578" priority="65">
      <formula>U74=2</formula>
    </cfRule>
    <cfRule type="expression" dxfId="2577" priority="66">
      <formula>U74=3</formula>
    </cfRule>
  </conditionalFormatting>
  <conditionalFormatting sqref="B75">
    <cfRule type="expression" dxfId="2576" priority="61">
      <formula>U75=1</formula>
    </cfRule>
    <cfRule type="expression" dxfId="2575" priority="62">
      <formula>U75=2</formula>
    </cfRule>
    <cfRule type="expression" dxfId="2574" priority="63">
      <formula>U75=3</formula>
    </cfRule>
  </conditionalFormatting>
  <conditionalFormatting sqref="B76">
    <cfRule type="expression" dxfId="2573" priority="58">
      <formula>U76=1</formula>
    </cfRule>
    <cfRule type="expression" dxfId="2572" priority="59">
      <formula>U76=2</formula>
    </cfRule>
    <cfRule type="expression" dxfId="2571" priority="60">
      <formula>U76=3</formula>
    </cfRule>
  </conditionalFormatting>
  <conditionalFormatting sqref="B76:B77">
    <cfRule type="expression" dxfId="2570" priority="55">
      <formula>U76=1</formula>
    </cfRule>
    <cfRule type="expression" dxfId="2569" priority="56">
      <formula>U76=2</formula>
    </cfRule>
    <cfRule type="expression" dxfId="2568" priority="57">
      <formula>U76=3</formula>
    </cfRule>
  </conditionalFormatting>
  <conditionalFormatting sqref="B21">
    <cfRule type="expression" dxfId="2567" priority="52">
      <formula>I1048569=2</formula>
    </cfRule>
    <cfRule type="expression" dxfId="2566" priority="53">
      <formula>I1048569=1</formula>
    </cfRule>
    <cfRule type="expression" dxfId="2565" priority="54">
      <formula>I1048569=3</formula>
    </cfRule>
  </conditionalFormatting>
  <conditionalFormatting sqref="F67">
    <cfRule type="expression" dxfId="2564" priority="49">
      <formula>X67=1</formula>
    </cfRule>
    <cfRule type="expression" dxfId="2563" priority="50">
      <formula>X67=2</formula>
    </cfRule>
    <cfRule type="expression" dxfId="2562" priority="51">
      <formula>X67=3</formula>
    </cfRule>
  </conditionalFormatting>
  <conditionalFormatting sqref="B70">
    <cfRule type="expression" dxfId="2561" priority="46">
      <formula>U70=1</formula>
    </cfRule>
    <cfRule type="expression" dxfId="2560" priority="47">
      <formula>U70=2</formula>
    </cfRule>
    <cfRule type="expression" dxfId="2559" priority="48">
      <formula>U70=3</formula>
    </cfRule>
  </conditionalFormatting>
  <conditionalFormatting sqref="B71">
    <cfRule type="expression" dxfId="2558" priority="43">
      <formula>U71=1</formula>
    </cfRule>
    <cfRule type="expression" dxfId="2557" priority="44">
      <formula>U71=2</formula>
    </cfRule>
    <cfRule type="expression" dxfId="2556" priority="45">
      <formula>U71=3</formula>
    </cfRule>
  </conditionalFormatting>
  <conditionalFormatting sqref="B72">
    <cfRule type="expression" dxfId="2555" priority="40">
      <formula>U72=1</formula>
    </cfRule>
    <cfRule type="expression" dxfId="2554" priority="41">
      <formula>U72=2</formula>
    </cfRule>
    <cfRule type="expression" dxfId="2553" priority="42">
      <formula>U72=3</formula>
    </cfRule>
  </conditionalFormatting>
  <conditionalFormatting sqref="B73">
    <cfRule type="expression" dxfId="2552" priority="37">
      <formula>U73=1</formula>
    </cfRule>
    <cfRule type="expression" dxfId="2551" priority="38">
      <formula>U73=2</formula>
    </cfRule>
    <cfRule type="expression" dxfId="2550" priority="39">
      <formula>U73=3</formula>
    </cfRule>
  </conditionalFormatting>
  <conditionalFormatting sqref="B74">
    <cfRule type="expression" dxfId="2549" priority="34">
      <formula>U74=1</formula>
    </cfRule>
    <cfRule type="expression" dxfId="2548" priority="35">
      <formula>U74=2</formula>
    </cfRule>
    <cfRule type="expression" dxfId="2547" priority="36">
      <formula>U74=3</formula>
    </cfRule>
  </conditionalFormatting>
  <conditionalFormatting sqref="B75">
    <cfRule type="expression" dxfId="2546" priority="31">
      <formula>U75=1</formula>
    </cfRule>
    <cfRule type="expression" dxfId="2545" priority="32">
      <formula>U75=2</formula>
    </cfRule>
    <cfRule type="expression" dxfId="2544" priority="33">
      <formula>U75=3</formula>
    </cfRule>
  </conditionalFormatting>
  <conditionalFormatting sqref="B76">
    <cfRule type="expression" dxfId="2543" priority="28">
      <formula>U76=1</formula>
    </cfRule>
    <cfRule type="expression" dxfId="2542" priority="29">
      <formula>U76=2</formula>
    </cfRule>
    <cfRule type="expression" dxfId="2541" priority="30">
      <formula>U76=3</formula>
    </cfRule>
  </conditionalFormatting>
  <conditionalFormatting sqref="B76:B77">
    <cfRule type="expression" dxfId="2540" priority="25">
      <formula>U76=1</formula>
    </cfRule>
    <cfRule type="expression" dxfId="2539" priority="26">
      <formula>U76=2</formula>
    </cfRule>
    <cfRule type="expression" dxfId="2538" priority="27">
      <formula>U76=3</formula>
    </cfRule>
  </conditionalFormatting>
  <conditionalFormatting sqref="B71">
    <cfRule type="expression" dxfId="2537" priority="22">
      <formula>U71=1</formula>
    </cfRule>
    <cfRule type="expression" dxfId="2536" priority="23">
      <formula>U71=2</formula>
    </cfRule>
    <cfRule type="expression" dxfId="2535" priority="24">
      <formula>U71=3</formula>
    </cfRule>
  </conditionalFormatting>
  <conditionalFormatting sqref="B72">
    <cfRule type="expression" dxfId="2534" priority="19">
      <formula>U72=1</formula>
    </cfRule>
    <cfRule type="expression" dxfId="2533" priority="20">
      <formula>U72=2</formula>
    </cfRule>
    <cfRule type="expression" dxfId="2532" priority="21">
      <formula>U72=3</formula>
    </cfRule>
  </conditionalFormatting>
  <conditionalFormatting sqref="B73">
    <cfRule type="expression" dxfId="2531" priority="16">
      <formula>U73=1</formula>
    </cfRule>
    <cfRule type="expression" dxfId="2530" priority="17">
      <formula>U73=2</formula>
    </cfRule>
    <cfRule type="expression" dxfId="2529" priority="18">
      <formula>U73=3</formula>
    </cfRule>
  </conditionalFormatting>
  <conditionalFormatting sqref="B74">
    <cfRule type="expression" dxfId="2528" priority="13">
      <formula>U74=1</formula>
    </cfRule>
    <cfRule type="expression" dxfId="2527" priority="14">
      <formula>U74=2</formula>
    </cfRule>
    <cfRule type="expression" dxfId="2526" priority="15">
      <formula>U74=3</formula>
    </cfRule>
  </conditionalFormatting>
  <conditionalFormatting sqref="B75">
    <cfRule type="expression" dxfId="2525" priority="10">
      <formula>U75=1</formula>
    </cfRule>
    <cfRule type="expression" dxfId="2524" priority="11">
      <formula>U75=2</formula>
    </cfRule>
    <cfRule type="expression" dxfId="2523" priority="12">
      <formula>U75=3</formula>
    </cfRule>
  </conditionalFormatting>
  <conditionalFormatting sqref="B76">
    <cfRule type="expression" dxfId="2522" priority="7">
      <formula>U76=1</formula>
    </cfRule>
    <cfRule type="expression" dxfId="2521" priority="8">
      <formula>U76=2</formula>
    </cfRule>
    <cfRule type="expression" dxfId="2520" priority="9">
      <formula>U76=3</formula>
    </cfRule>
  </conditionalFormatting>
  <conditionalFormatting sqref="B76:B77">
    <cfRule type="expression" dxfId="2519" priority="4">
      <formula>U76=1</formula>
    </cfRule>
    <cfRule type="expression" dxfId="2518" priority="5">
      <formula>U76=2</formula>
    </cfRule>
    <cfRule type="expression" dxfId="2517" priority="6">
      <formula>U76=3</formula>
    </cfRule>
  </conditionalFormatting>
  <conditionalFormatting sqref="B21">
    <cfRule type="expression" dxfId="2516" priority="1">
      <formula>I1048569=2</formula>
    </cfRule>
    <cfRule type="expression" dxfId="2515" priority="2">
      <formula>I1048569=1</formula>
    </cfRule>
    <cfRule type="expression" dxfId="2514" priority="3">
      <formula>I1048569=3</formula>
    </cfRule>
  </conditionalFormatting>
  <dataValidations count="1">
    <dataValidation type="list" allowBlank="1" showInputMessage="1" showErrorMessage="1" sqref="F67 B70:B77 B21">
      <formula1>Игрок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B27" sqref="B27"/>
    </sheetView>
  </sheetViews>
  <sheetFormatPr defaultRowHeight="15"/>
  <cols>
    <col min="2" max="2" width="21.28515625" customWidth="1"/>
    <col min="3" max="6" width="9.140625" style="23"/>
    <col min="7" max="7" width="9.140625" style="10"/>
  </cols>
  <sheetData>
    <row r="1" spans="1:7">
      <c r="C1" s="23" t="s">
        <v>325</v>
      </c>
      <c r="D1" s="23" t="s">
        <v>199</v>
      </c>
      <c r="E1" s="23" t="s">
        <v>324</v>
      </c>
      <c r="G1" s="10" t="s">
        <v>488</v>
      </c>
    </row>
    <row r="2" spans="1:7" ht="17.25" customHeight="1">
      <c r="A2" s="117">
        <v>1</v>
      </c>
      <c r="B2" s="118" t="s">
        <v>20</v>
      </c>
      <c r="G2" s="10">
        <v>29</v>
      </c>
    </row>
    <row r="3" spans="1:7" ht="17.25" customHeight="1">
      <c r="A3" s="117">
        <f>A2+1</f>
        <v>2</v>
      </c>
      <c r="B3" s="118" t="s">
        <v>84</v>
      </c>
      <c r="G3" s="10">
        <v>28</v>
      </c>
    </row>
    <row r="4" spans="1:7" ht="17.25" customHeight="1">
      <c r="A4" s="117">
        <f t="shared" ref="A4:A30" si="0">A3+1</f>
        <v>3</v>
      </c>
      <c r="B4" s="118" t="s">
        <v>243</v>
      </c>
      <c r="G4" s="10">
        <v>27</v>
      </c>
    </row>
    <row r="5" spans="1:7" ht="17.25" customHeight="1">
      <c r="A5" s="117">
        <f t="shared" si="0"/>
        <v>4</v>
      </c>
      <c r="B5" s="118" t="s">
        <v>300</v>
      </c>
      <c r="G5" s="10">
        <v>26</v>
      </c>
    </row>
    <row r="6" spans="1:7" ht="17.25" customHeight="1">
      <c r="A6" s="91">
        <f t="shared" si="0"/>
        <v>5</v>
      </c>
      <c r="B6" s="104" t="s">
        <v>121</v>
      </c>
      <c r="C6" s="23">
        <v>4</v>
      </c>
      <c r="D6" s="23">
        <v>29</v>
      </c>
      <c r="E6" s="23">
        <v>1</v>
      </c>
      <c r="G6" s="10">
        <v>25</v>
      </c>
    </row>
    <row r="7" spans="1:7" ht="17.25" customHeight="1">
      <c r="A7" s="91">
        <f t="shared" si="0"/>
        <v>6</v>
      </c>
      <c r="B7" s="104" t="s">
        <v>101</v>
      </c>
      <c r="C7" s="23">
        <v>3</v>
      </c>
      <c r="D7" s="23">
        <v>6</v>
      </c>
      <c r="E7" s="23">
        <v>2</v>
      </c>
      <c r="G7" s="10">
        <v>24</v>
      </c>
    </row>
    <row r="8" spans="1:7" ht="17.25" customHeight="1">
      <c r="A8" s="91">
        <f t="shared" si="0"/>
        <v>7</v>
      </c>
      <c r="B8" s="104" t="s">
        <v>332</v>
      </c>
      <c r="C8" s="23">
        <v>2</v>
      </c>
      <c r="D8" s="23">
        <v>6</v>
      </c>
      <c r="E8" s="23">
        <v>3</v>
      </c>
      <c r="G8" s="10">
        <v>23</v>
      </c>
    </row>
    <row r="9" spans="1:7" ht="17.25" customHeight="1">
      <c r="A9" s="91">
        <f t="shared" si="0"/>
        <v>8</v>
      </c>
      <c r="B9" s="104" t="s">
        <v>108</v>
      </c>
      <c r="C9" s="23">
        <v>1</v>
      </c>
      <c r="D9" s="23">
        <v>1</v>
      </c>
      <c r="E9" s="23">
        <v>4</v>
      </c>
      <c r="G9" s="10">
        <v>22</v>
      </c>
    </row>
    <row r="10" spans="1:7" ht="17.25" customHeight="1">
      <c r="A10" s="91">
        <f t="shared" si="0"/>
        <v>9</v>
      </c>
      <c r="B10" s="104" t="s">
        <v>185</v>
      </c>
      <c r="C10" s="64">
        <v>0</v>
      </c>
      <c r="D10" s="64">
        <v>-17</v>
      </c>
      <c r="E10" s="64">
        <v>5</v>
      </c>
      <c r="G10" s="10">
        <v>21</v>
      </c>
    </row>
    <row r="11" spans="1:7" ht="17.25" customHeight="1">
      <c r="A11" s="91">
        <f t="shared" si="0"/>
        <v>10</v>
      </c>
      <c r="B11" s="104" t="s">
        <v>292</v>
      </c>
      <c r="C11" s="64">
        <v>0</v>
      </c>
      <c r="D11" s="64">
        <v>-42</v>
      </c>
      <c r="E11" s="64">
        <v>5</v>
      </c>
      <c r="G11" s="10">
        <v>20</v>
      </c>
    </row>
    <row r="12" spans="1:7" ht="17.25" customHeight="1">
      <c r="A12">
        <f t="shared" si="0"/>
        <v>11</v>
      </c>
      <c r="B12" s="103" t="s">
        <v>442</v>
      </c>
      <c r="G12" s="10">
        <v>19</v>
      </c>
    </row>
    <row r="13" spans="1:7" ht="17.25" customHeight="1">
      <c r="A13" s="92">
        <f t="shared" si="0"/>
        <v>12</v>
      </c>
      <c r="B13" s="107" t="s">
        <v>45</v>
      </c>
      <c r="C13" s="121">
        <v>1</v>
      </c>
      <c r="D13" s="121">
        <v>1</v>
      </c>
      <c r="E13" s="121">
        <v>2</v>
      </c>
      <c r="G13" s="10">
        <v>18</v>
      </c>
    </row>
    <row r="14" spans="1:7" ht="17.25" customHeight="1">
      <c r="A14" s="92">
        <f t="shared" si="0"/>
        <v>13</v>
      </c>
      <c r="B14" s="107" t="s">
        <v>100</v>
      </c>
      <c r="C14" s="121">
        <v>1</v>
      </c>
      <c r="D14" s="121">
        <v>0</v>
      </c>
      <c r="E14" s="121">
        <v>2</v>
      </c>
      <c r="G14" s="10">
        <v>17</v>
      </c>
    </row>
    <row r="15" spans="1:7" ht="17.25" customHeight="1">
      <c r="A15" s="92">
        <f t="shared" si="0"/>
        <v>14</v>
      </c>
      <c r="B15" s="107" t="s">
        <v>242</v>
      </c>
      <c r="C15" s="121">
        <v>3</v>
      </c>
      <c r="D15" s="121">
        <v>1</v>
      </c>
      <c r="E15" s="121">
        <v>3</v>
      </c>
      <c r="G15" s="10">
        <v>16</v>
      </c>
    </row>
    <row r="16" spans="1:7" ht="17.25" customHeight="1">
      <c r="A16" s="92">
        <f t="shared" si="0"/>
        <v>15</v>
      </c>
      <c r="B16" s="107" t="s">
        <v>36</v>
      </c>
      <c r="C16" s="121">
        <v>2</v>
      </c>
      <c r="D16" s="121">
        <v>4</v>
      </c>
      <c r="E16" s="121">
        <v>3</v>
      </c>
      <c r="G16" s="10">
        <v>15</v>
      </c>
    </row>
    <row r="17" spans="1:7" ht="17.25" customHeight="1">
      <c r="A17" s="92">
        <f t="shared" si="0"/>
        <v>16</v>
      </c>
      <c r="B17" s="107" t="s">
        <v>50</v>
      </c>
      <c r="C17" s="121">
        <v>2</v>
      </c>
      <c r="D17" s="121">
        <v>-1</v>
      </c>
      <c r="E17" s="121">
        <v>3</v>
      </c>
      <c r="G17" s="10">
        <v>14</v>
      </c>
    </row>
    <row r="18" spans="1:7" ht="17.25" customHeight="1">
      <c r="A18" s="92">
        <f t="shared" si="0"/>
        <v>17</v>
      </c>
      <c r="B18" s="107" t="s">
        <v>122</v>
      </c>
      <c r="C18" s="121">
        <v>0</v>
      </c>
      <c r="D18" s="121">
        <v>-3</v>
      </c>
      <c r="E18" s="121">
        <v>3</v>
      </c>
      <c r="F18" s="121" t="s">
        <v>486</v>
      </c>
      <c r="G18" s="10">
        <v>13</v>
      </c>
    </row>
    <row r="19" spans="1:7" ht="17.25" customHeight="1">
      <c r="A19" s="92">
        <f t="shared" si="0"/>
        <v>18</v>
      </c>
      <c r="B19" s="107" t="s">
        <v>81</v>
      </c>
      <c r="C19" s="121">
        <v>0</v>
      </c>
      <c r="D19" s="121">
        <v>-3</v>
      </c>
      <c r="E19" s="121">
        <v>3</v>
      </c>
      <c r="F19" s="121" t="s">
        <v>487</v>
      </c>
      <c r="G19" s="10">
        <v>12</v>
      </c>
    </row>
    <row r="20" spans="1:7" ht="17.25" customHeight="1">
      <c r="A20" s="92">
        <f t="shared" si="0"/>
        <v>19</v>
      </c>
      <c r="B20" s="107" t="s">
        <v>147</v>
      </c>
      <c r="C20" s="121">
        <v>3</v>
      </c>
      <c r="D20" s="121">
        <v>-3</v>
      </c>
      <c r="E20" s="121">
        <v>4</v>
      </c>
      <c r="G20" s="10">
        <v>11</v>
      </c>
    </row>
    <row r="21" spans="1:7" ht="17.25" customHeight="1">
      <c r="A21" s="92">
        <f t="shared" si="0"/>
        <v>20</v>
      </c>
      <c r="B21" s="107" t="s">
        <v>66</v>
      </c>
      <c r="C21" s="121">
        <v>2</v>
      </c>
      <c r="D21" s="121">
        <v>-6</v>
      </c>
      <c r="E21" s="121">
        <v>4</v>
      </c>
      <c r="G21" s="10">
        <v>10</v>
      </c>
    </row>
    <row r="22" spans="1:7" ht="17.25" customHeight="1">
      <c r="A22" s="92">
        <f t="shared" si="0"/>
        <v>21</v>
      </c>
      <c r="B22" s="107" t="s">
        <v>181</v>
      </c>
      <c r="C22" s="121">
        <v>1</v>
      </c>
      <c r="D22" s="121">
        <v>-11</v>
      </c>
      <c r="E22" s="121">
        <v>4</v>
      </c>
      <c r="G22" s="10">
        <v>9</v>
      </c>
    </row>
    <row r="23" spans="1:7" ht="17.25" customHeight="1">
      <c r="A23" s="92">
        <f t="shared" si="0"/>
        <v>22</v>
      </c>
      <c r="B23" s="107" t="s">
        <v>291</v>
      </c>
      <c r="C23" s="121">
        <v>1</v>
      </c>
      <c r="D23" s="121">
        <v>-14</v>
      </c>
      <c r="E23" s="121">
        <v>4</v>
      </c>
      <c r="G23" s="10">
        <v>8</v>
      </c>
    </row>
    <row r="24" spans="1:7" ht="17.25" customHeight="1">
      <c r="A24" s="92">
        <f t="shared" si="0"/>
        <v>23</v>
      </c>
      <c r="B24" s="107" t="s">
        <v>40</v>
      </c>
      <c r="C24" s="121">
        <v>3</v>
      </c>
      <c r="D24" s="121">
        <v>-15</v>
      </c>
      <c r="E24" s="121">
        <v>5</v>
      </c>
      <c r="G24" s="10">
        <v>7</v>
      </c>
    </row>
    <row r="25" spans="1:7" ht="17.25" customHeight="1">
      <c r="A25" s="92">
        <f t="shared" si="0"/>
        <v>24</v>
      </c>
      <c r="B25" s="107" t="s">
        <v>434</v>
      </c>
      <c r="C25" s="121">
        <v>2</v>
      </c>
      <c r="D25" s="121">
        <v>6</v>
      </c>
      <c r="E25" s="121">
        <v>5</v>
      </c>
      <c r="G25" s="10">
        <v>6</v>
      </c>
    </row>
    <row r="26" spans="1:7" ht="17.25" customHeight="1">
      <c r="A26" s="92">
        <f t="shared" si="0"/>
        <v>25</v>
      </c>
      <c r="B26" s="107" t="s">
        <v>472</v>
      </c>
      <c r="C26" s="121">
        <v>1</v>
      </c>
      <c r="D26" s="121">
        <v>-14</v>
      </c>
      <c r="E26" s="121">
        <v>5</v>
      </c>
      <c r="G26" s="10">
        <v>5</v>
      </c>
    </row>
    <row r="27" spans="1:7" ht="17.25" customHeight="1">
      <c r="A27" s="92">
        <f t="shared" si="0"/>
        <v>26</v>
      </c>
      <c r="B27" s="107" t="s">
        <v>481</v>
      </c>
      <c r="C27" s="121">
        <v>1</v>
      </c>
      <c r="D27" s="121">
        <v>-17</v>
      </c>
      <c r="E27" s="121">
        <v>5</v>
      </c>
      <c r="G27" s="10">
        <v>4</v>
      </c>
    </row>
    <row r="28" spans="1:7" ht="17.25" customHeight="1">
      <c r="A28" s="92">
        <f t="shared" si="0"/>
        <v>27</v>
      </c>
      <c r="B28" s="107" t="s">
        <v>377</v>
      </c>
      <c r="C28" s="121">
        <v>2</v>
      </c>
      <c r="D28" s="121">
        <v>-1</v>
      </c>
      <c r="E28" s="121">
        <v>6</v>
      </c>
      <c r="G28" s="10">
        <v>3</v>
      </c>
    </row>
    <row r="29" spans="1:7" ht="17.25" customHeight="1">
      <c r="A29" s="92">
        <f t="shared" si="0"/>
        <v>28</v>
      </c>
      <c r="B29" s="107" t="s">
        <v>132</v>
      </c>
      <c r="C29" s="121">
        <v>2</v>
      </c>
      <c r="D29" s="121">
        <v>-8</v>
      </c>
      <c r="E29" s="121">
        <v>6</v>
      </c>
      <c r="G29" s="10">
        <v>2</v>
      </c>
    </row>
    <row r="30" spans="1:7" ht="17.25" customHeight="1">
      <c r="A30" s="92">
        <f t="shared" si="0"/>
        <v>29</v>
      </c>
      <c r="B30" s="107" t="s">
        <v>244</v>
      </c>
      <c r="C30" s="121">
        <v>2</v>
      </c>
      <c r="D30" s="121">
        <v>-12</v>
      </c>
      <c r="E30" s="121">
        <v>7</v>
      </c>
      <c r="G30" s="10">
        <v>1</v>
      </c>
    </row>
  </sheetData>
  <sortState ref="B25:F26">
    <sortCondition descending="1" ref="D25:D26"/>
  </sortState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3"/>
  <sheetViews>
    <sheetView topLeftCell="A30" workbookViewId="0">
      <pane xSplit="1" topLeftCell="B1" activePane="topRight" state="frozen"/>
      <selection pane="topRight" activeCell="B50" sqref="B50"/>
    </sheetView>
  </sheetViews>
  <sheetFormatPr defaultRowHeight="15.75"/>
  <cols>
    <col min="2" max="2" width="20" customWidth="1"/>
    <col min="3" max="5" width="9.140625" style="62"/>
    <col min="9" max="9" width="9.140625" style="10"/>
  </cols>
  <sheetData>
    <row r="1" spans="1:9">
      <c r="C1" s="62" t="s">
        <v>325</v>
      </c>
      <c r="D1" s="62" t="s">
        <v>199</v>
      </c>
      <c r="E1" s="62" t="s">
        <v>324</v>
      </c>
      <c r="I1" s="10" t="s">
        <v>232</v>
      </c>
    </row>
    <row r="2" spans="1:9" ht="16.5">
      <c r="A2" s="120">
        <v>1</v>
      </c>
      <c r="B2" s="109" t="s">
        <v>16</v>
      </c>
      <c r="I2" s="10">
        <v>51</v>
      </c>
    </row>
    <row r="3" spans="1:9" ht="15" customHeight="1">
      <c r="A3" s="120">
        <f>A2+1</f>
        <v>2</v>
      </c>
      <c r="B3" s="109" t="s">
        <v>38</v>
      </c>
      <c r="I3" s="10">
        <v>50</v>
      </c>
    </row>
    <row r="4" spans="1:9" ht="15" customHeight="1">
      <c r="A4" s="120">
        <f t="shared" ref="A4:A52" si="0">A3+1</f>
        <v>3</v>
      </c>
      <c r="B4" s="109" t="s">
        <v>18</v>
      </c>
      <c r="I4" s="10">
        <f>I2-2</f>
        <v>49</v>
      </c>
    </row>
    <row r="5" spans="1:9" ht="15" customHeight="1">
      <c r="A5" s="120">
        <f t="shared" si="0"/>
        <v>4</v>
      </c>
      <c r="B5" s="109" t="s">
        <v>218</v>
      </c>
      <c r="I5" s="10">
        <f t="shared" ref="I5:I52" si="1">I3-2</f>
        <v>48</v>
      </c>
    </row>
    <row r="6" spans="1:9" ht="15" customHeight="1">
      <c r="A6" s="111">
        <f t="shared" si="0"/>
        <v>5</v>
      </c>
      <c r="B6" s="106" t="s">
        <v>23</v>
      </c>
      <c r="C6" s="112">
        <v>4</v>
      </c>
      <c r="D6" s="112">
        <v>20</v>
      </c>
      <c r="E6" s="112">
        <v>2</v>
      </c>
      <c r="I6" s="10">
        <f t="shared" si="1"/>
        <v>47</v>
      </c>
    </row>
    <row r="7" spans="1:9" ht="15" customHeight="1">
      <c r="A7" s="111">
        <f t="shared" si="0"/>
        <v>6</v>
      </c>
      <c r="B7" s="106" t="s">
        <v>24</v>
      </c>
      <c r="C7" s="112">
        <v>3</v>
      </c>
      <c r="D7" s="113">
        <v>13</v>
      </c>
      <c r="E7" s="113">
        <v>2</v>
      </c>
      <c r="I7" s="10">
        <f t="shared" si="1"/>
        <v>46</v>
      </c>
    </row>
    <row r="8" spans="1:9" ht="15" customHeight="1">
      <c r="A8" s="111">
        <f t="shared" si="0"/>
        <v>7</v>
      </c>
      <c r="B8" s="106" t="s">
        <v>19</v>
      </c>
      <c r="C8" s="112">
        <v>3</v>
      </c>
      <c r="D8" s="112">
        <v>1</v>
      </c>
      <c r="E8" s="112">
        <v>3</v>
      </c>
      <c r="I8" s="10">
        <f t="shared" si="1"/>
        <v>45</v>
      </c>
    </row>
    <row r="9" spans="1:9" ht="15" customHeight="1">
      <c r="A9" s="111">
        <f t="shared" si="0"/>
        <v>8</v>
      </c>
      <c r="B9" s="106" t="s">
        <v>48</v>
      </c>
      <c r="C9" s="112">
        <v>3</v>
      </c>
      <c r="D9" s="112">
        <v>-2</v>
      </c>
      <c r="E9" s="112">
        <v>3</v>
      </c>
      <c r="I9" s="10">
        <f t="shared" si="1"/>
        <v>44</v>
      </c>
    </row>
    <row r="10" spans="1:9" ht="15" customHeight="1">
      <c r="A10" s="111">
        <f t="shared" si="0"/>
        <v>9</v>
      </c>
      <c r="B10" s="106" t="s">
        <v>61</v>
      </c>
      <c r="C10" s="112">
        <v>2</v>
      </c>
      <c r="D10" s="112">
        <v>-14</v>
      </c>
      <c r="E10" s="112">
        <v>3</v>
      </c>
      <c r="I10" s="10">
        <f t="shared" si="1"/>
        <v>43</v>
      </c>
    </row>
    <row r="11" spans="1:9" ht="15" customHeight="1">
      <c r="A11" s="27">
        <f t="shared" si="0"/>
        <v>10</v>
      </c>
      <c r="B11" s="105" t="s">
        <v>37</v>
      </c>
      <c r="C11" s="110">
        <v>2</v>
      </c>
      <c r="D11" s="110">
        <v>-4</v>
      </c>
      <c r="E11" s="110">
        <v>4</v>
      </c>
      <c r="F11" s="27"/>
      <c r="G11" s="27"/>
      <c r="H11" s="27"/>
      <c r="I11" s="10">
        <f t="shared" si="1"/>
        <v>42</v>
      </c>
    </row>
    <row r="12" spans="1:9" ht="15" customHeight="1">
      <c r="A12" s="27">
        <f t="shared" si="0"/>
        <v>11</v>
      </c>
      <c r="B12" s="105" t="s">
        <v>28</v>
      </c>
      <c r="C12" s="110">
        <v>2</v>
      </c>
      <c r="D12" s="110">
        <v>-5</v>
      </c>
      <c r="E12" s="110">
        <v>4</v>
      </c>
      <c r="F12" s="110">
        <v>5</v>
      </c>
      <c r="G12" s="110">
        <v>28</v>
      </c>
      <c r="H12" s="110">
        <v>1</v>
      </c>
      <c r="I12" s="10">
        <f t="shared" si="1"/>
        <v>41</v>
      </c>
    </row>
    <row r="13" spans="1:9" ht="15" customHeight="1">
      <c r="A13" s="27">
        <f t="shared" si="0"/>
        <v>12</v>
      </c>
      <c r="B13" s="105" t="s">
        <v>135</v>
      </c>
      <c r="C13" s="110">
        <v>2</v>
      </c>
      <c r="D13" s="110">
        <v>-5</v>
      </c>
      <c r="E13" s="110">
        <v>4</v>
      </c>
      <c r="F13" s="110">
        <v>3</v>
      </c>
      <c r="G13" s="110">
        <v>-6</v>
      </c>
      <c r="H13" s="110">
        <v>2</v>
      </c>
      <c r="I13" s="10">
        <f t="shared" si="1"/>
        <v>40</v>
      </c>
    </row>
    <row r="14" spans="1:9" ht="15" customHeight="1">
      <c r="A14" s="27">
        <f t="shared" si="0"/>
        <v>13</v>
      </c>
      <c r="B14" s="105" t="s">
        <v>52</v>
      </c>
      <c r="C14" s="110">
        <v>2</v>
      </c>
      <c r="D14" s="110">
        <v>-3</v>
      </c>
      <c r="E14" s="110">
        <v>5</v>
      </c>
      <c r="F14" s="27"/>
      <c r="G14" s="27"/>
      <c r="H14" s="27"/>
      <c r="I14" s="10">
        <f t="shared" si="1"/>
        <v>39</v>
      </c>
    </row>
    <row r="15" spans="1:9" ht="15" customHeight="1">
      <c r="A15" s="27">
        <f t="shared" si="0"/>
        <v>14</v>
      </c>
      <c r="B15" s="105" t="s">
        <v>67</v>
      </c>
      <c r="C15" s="110">
        <v>2</v>
      </c>
      <c r="D15" s="110">
        <v>-7</v>
      </c>
      <c r="E15" s="110">
        <v>5</v>
      </c>
      <c r="F15" s="27"/>
      <c r="G15" s="27"/>
      <c r="H15" s="27"/>
      <c r="I15" s="10">
        <f t="shared" si="1"/>
        <v>38</v>
      </c>
    </row>
    <row r="16" spans="1:9" ht="15" customHeight="1">
      <c r="A16" s="27">
        <f t="shared" si="0"/>
        <v>15</v>
      </c>
      <c r="B16" s="105" t="s">
        <v>21</v>
      </c>
      <c r="C16" s="110">
        <v>2</v>
      </c>
      <c r="D16" s="110">
        <v>-11</v>
      </c>
      <c r="E16" s="110">
        <v>5</v>
      </c>
      <c r="F16" s="27"/>
      <c r="G16" s="27"/>
      <c r="H16" s="27"/>
      <c r="I16" s="10">
        <f t="shared" si="1"/>
        <v>37</v>
      </c>
    </row>
    <row r="17" spans="1:9" ht="15" customHeight="1">
      <c r="A17" s="27">
        <f t="shared" si="0"/>
        <v>16</v>
      </c>
      <c r="B17" s="105" t="s">
        <v>25</v>
      </c>
      <c r="C17" s="110">
        <v>1</v>
      </c>
      <c r="D17" s="110">
        <v>-20</v>
      </c>
      <c r="E17" s="110">
        <v>6</v>
      </c>
      <c r="F17" s="27"/>
      <c r="G17" s="27"/>
      <c r="H17" s="27"/>
      <c r="I17" s="10">
        <f t="shared" si="1"/>
        <v>36</v>
      </c>
    </row>
    <row r="18" spans="1:9" ht="15" customHeight="1">
      <c r="A18" s="27">
        <f t="shared" si="0"/>
        <v>17</v>
      </c>
      <c r="B18" s="105" t="s">
        <v>54</v>
      </c>
      <c r="C18" s="110">
        <v>0</v>
      </c>
      <c r="D18" s="110">
        <v>-21</v>
      </c>
      <c r="E18" s="110">
        <v>6</v>
      </c>
      <c r="F18" s="27"/>
      <c r="G18" s="27"/>
      <c r="H18" s="27"/>
      <c r="I18" s="10">
        <f t="shared" si="1"/>
        <v>35</v>
      </c>
    </row>
    <row r="19" spans="1:9" ht="15" customHeight="1">
      <c r="A19" s="27">
        <f t="shared" si="0"/>
        <v>18</v>
      </c>
      <c r="B19" s="105" t="s">
        <v>229</v>
      </c>
      <c r="C19" s="110">
        <v>0</v>
      </c>
      <c r="D19" s="110">
        <v>-40</v>
      </c>
      <c r="E19" s="110">
        <v>6</v>
      </c>
      <c r="F19" s="27"/>
      <c r="G19" s="27"/>
      <c r="H19" s="27"/>
      <c r="I19" s="10">
        <f t="shared" si="1"/>
        <v>34</v>
      </c>
    </row>
    <row r="20" spans="1:9" ht="15" customHeight="1">
      <c r="A20" s="115">
        <f t="shared" si="0"/>
        <v>19</v>
      </c>
      <c r="B20" s="108" t="s">
        <v>304</v>
      </c>
      <c r="C20" s="116">
        <v>3</v>
      </c>
      <c r="D20" s="116">
        <v>-9</v>
      </c>
      <c r="E20" s="116">
        <v>2</v>
      </c>
      <c r="I20" s="10">
        <f t="shared" si="1"/>
        <v>33</v>
      </c>
    </row>
    <row r="21" spans="1:9" ht="15" customHeight="1">
      <c r="A21" s="92">
        <f t="shared" si="0"/>
        <v>20</v>
      </c>
      <c r="B21" s="107" t="s">
        <v>129</v>
      </c>
      <c r="C21" s="114">
        <v>3</v>
      </c>
      <c r="D21" s="114">
        <v>10</v>
      </c>
      <c r="E21" s="114">
        <v>3</v>
      </c>
      <c r="I21" s="10">
        <f t="shared" si="1"/>
        <v>32</v>
      </c>
    </row>
    <row r="22" spans="1:9" ht="15" customHeight="1">
      <c r="A22" s="92">
        <f t="shared" si="0"/>
        <v>21</v>
      </c>
      <c r="B22" s="107" t="s">
        <v>326</v>
      </c>
      <c r="C22" s="114">
        <v>3</v>
      </c>
      <c r="D22" s="114">
        <v>5</v>
      </c>
      <c r="E22" s="114">
        <v>3</v>
      </c>
      <c r="I22" s="10">
        <f t="shared" si="1"/>
        <v>31</v>
      </c>
    </row>
    <row r="23" spans="1:9" ht="15" customHeight="1">
      <c r="A23" s="92">
        <f t="shared" si="0"/>
        <v>22</v>
      </c>
      <c r="B23" s="107" t="s">
        <v>27</v>
      </c>
      <c r="C23" s="114">
        <v>3</v>
      </c>
      <c r="D23" s="114">
        <v>-3</v>
      </c>
      <c r="E23" s="114">
        <v>3</v>
      </c>
      <c r="I23" s="10">
        <f t="shared" si="1"/>
        <v>30</v>
      </c>
    </row>
    <row r="24" spans="1:9" ht="15" customHeight="1">
      <c r="A24" s="92">
        <f t="shared" si="0"/>
        <v>23</v>
      </c>
      <c r="B24" s="107" t="s">
        <v>17</v>
      </c>
      <c r="C24" s="114">
        <v>3</v>
      </c>
      <c r="D24" s="114">
        <v>-9</v>
      </c>
      <c r="E24" s="114">
        <v>3</v>
      </c>
      <c r="I24" s="10">
        <f t="shared" si="1"/>
        <v>29</v>
      </c>
    </row>
    <row r="25" spans="1:9" ht="15" customHeight="1">
      <c r="A25" s="92">
        <f t="shared" si="0"/>
        <v>24</v>
      </c>
      <c r="B25" s="107" t="s">
        <v>116</v>
      </c>
      <c r="C25" s="114">
        <v>3</v>
      </c>
      <c r="D25" s="114">
        <v>-19</v>
      </c>
      <c r="E25" s="114">
        <v>3</v>
      </c>
      <c r="I25" s="10">
        <f t="shared" si="1"/>
        <v>28</v>
      </c>
    </row>
    <row r="26" spans="1:9" ht="15" customHeight="1">
      <c r="A26" s="92">
        <f t="shared" si="0"/>
        <v>25</v>
      </c>
      <c r="B26" s="107" t="s">
        <v>29</v>
      </c>
      <c r="C26" s="114">
        <v>2</v>
      </c>
      <c r="D26" s="114">
        <v>-6</v>
      </c>
      <c r="E26" s="114">
        <v>3</v>
      </c>
      <c r="I26" s="10">
        <f t="shared" si="1"/>
        <v>27</v>
      </c>
    </row>
    <row r="27" spans="1:9" ht="15" customHeight="1">
      <c r="A27" s="92">
        <f t="shared" si="0"/>
        <v>26</v>
      </c>
      <c r="B27" s="107" t="s">
        <v>172</v>
      </c>
      <c r="C27" s="114">
        <v>2</v>
      </c>
      <c r="D27" s="114">
        <v>-12</v>
      </c>
      <c r="E27" s="114">
        <v>3</v>
      </c>
      <c r="I27" s="10">
        <f t="shared" si="1"/>
        <v>26</v>
      </c>
    </row>
    <row r="28" spans="1:9" ht="15" customHeight="1">
      <c r="A28" s="92">
        <f t="shared" si="0"/>
        <v>27</v>
      </c>
      <c r="B28" s="107" t="s">
        <v>175</v>
      </c>
      <c r="C28" s="114">
        <v>2</v>
      </c>
      <c r="D28" s="114">
        <v>-13</v>
      </c>
      <c r="E28" s="114">
        <v>3</v>
      </c>
      <c r="I28" s="10">
        <f t="shared" si="1"/>
        <v>25</v>
      </c>
    </row>
    <row r="29" spans="1:9" ht="15" customHeight="1">
      <c r="A29" s="92">
        <f t="shared" si="0"/>
        <v>28</v>
      </c>
      <c r="B29" s="107" t="s">
        <v>177</v>
      </c>
      <c r="C29" s="114">
        <v>3</v>
      </c>
      <c r="D29" s="114">
        <v>4</v>
      </c>
      <c r="E29" s="114">
        <v>4</v>
      </c>
      <c r="I29" s="10">
        <f t="shared" si="1"/>
        <v>24</v>
      </c>
    </row>
    <row r="30" spans="1:9" ht="15" customHeight="1">
      <c r="A30" s="92">
        <f t="shared" si="0"/>
        <v>29</v>
      </c>
      <c r="B30" s="107" t="s">
        <v>140</v>
      </c>
      <c r="C30" s="114">
        <v>3</v>
      </c>
      <c r="D30" s="114">
        <v>-4</v>
      </c>
      <c r="E30" s="114">
        <v>4</v>
      </c>
      <c r="I30" s="10">
        <f t="shared" si="1"/>
        <v>23</v>
      </c>
    </row>
    <row r="31" spans="1:9" ht="15" customHeight="1">
      <c r="A31" s="92">
        <f t="shared" si="0"/>
        <v>30</v>
      </c>
      <c r="B31" s="107" t="s">
        <v>309</v>
      </c>
      <c r="C31" s="114">
        <v>3</v>
      </c>
      <c r="D31" s="114">
        <v>5</v>
      </c>
      <c r="E31" s="114">
        <v>4</v>
      </c>
      <c r="I31" s="10">
        <f t="shared" si="1"/>
        <v>22</v>
      </c>
    </row>
    <row r="32" spans="1:9" ht="15" customHeight="1">
      <c r="A32" s="92">
        <f t="shared" si="0"/>
        <v>31</v>
      </c>
      <c r="B32" s="107" t="s">
        <v>59</v>
      </c>
      <c r="C32" s="114">
        <v>2</v>
      </c>
      <c r="D32" s="114">
        <v>0</v>
      </c>
      <c r="E32" s="114">
        <v>4</v>
      </c>
      <c r="I32" s="10">
        <f t="shared" si="1"/>
        <v>21</v>
      </c>
    </row>
    <row r="33" spans="1:9" ht="15" customHeight="1">
      <c r="A33" s="111">
        <f t="shared" si="0"/>
        <v>32</v>
      </c>
      <c r="B33" s="106" t="s">
        <v>32</v>
      </c>
      <c r="C33" s="112">
        <v>2</v>
      </c>
      <c r="D33" s="112">
        <v>-3</v>
      </c>
      <c r="E33" s="112">
        <v>4</v>
      </c>
      <c r="F33" s="111" t="s">
        <v>483</v>
      </c>
      <c r="I33" s="10">
        <f t="shared" si="1"/>
        <v>20</v>
      </c>
    </row>
    <row r="34" spans="1:9" ht="15" customHeight="1">
      <c r="A34" s="111">
        <f t="shared" si="0"/>
        <v>33</v>
      </c>
      <c r="B34" s="106" t="s">
        <v>473</v>
      </c>
      <c r="C34" s="112">
        <v>2</v>
      </c>
      <c r="D34" s="112">
        <v>-3</v>
      </c>
      <c r="E34" s="112">
        <v>4</v>
      </c>
      <c r="F34" s="111" t="s">
        <v>482</v>
      </c>
      <c r="I34" s="10">
        <f t="shared" si="1"/>
        <v>19</v>
      </c>
    </row>
    <row r="35" spans="1:9" ht="15" customHeight="1">
      <c r="A35" s="27">
        <f t="shared" si="0"/>
        <v>34</v>
      </c>
      <c r="B35" s="105" t="s">
        <v>33</v>
      </c>
      <c r="C35" s="110">
        <v>2</v>
      </c>
      <c r="D35" s="110">
        <v>-9</v>
      </c>
      <c r="E35" s="110">
        <v>4</v>
      </c>
      <c r="I35" s="10">
        <f t="shared" si="1"/>
        <v>18</v>
      </c>
    </row>
    <row r="36" spans="1:9" ht="15" customHeight="1">
      <c r="A36" s="27">
        <f t="shared" si="0"/>
        <v>35</v>
      </c>
      <c r="B36" s="105" t="s">
        <v>99</v>
      </c>
      <c r="C36" s="110">
        <v>2</v>
      </c>
      <c r="D36" s="110">
        <v>-10</v>
      </c>
      <c r="E36" s="110">
        <v>4</v>
      </c>
      <c r="I36" s="10">
        <f t="shared" si="1"/>
        <v>17</v>
      </c>
    </row>
    <row r="37" spans="1:9" ht="15" customHeight="1">
      <c r="A37" s="27">
        <f t="shared" si="0"/>
        <v>36</v>
      </c>
      <c r="B37" s="105" t="s">
        <v>295</v>
      </c>
      <c r="C37" s="110">
        <v>2</v>
      </c>
      <c r="D37" s="110">
        <v>-11</v>
      </c>
      <c r="E37" s="110">
        <v>4</v>
      </c>
      <c r="I37" s="10">
        <f t="shared" si="1"/>
        <v>16</v>
      </c>
    </row>
    <row r="38" spans="1:9" ht="15" customHeight="1">
      <c r="A38" s="111">
        <f t="shared" si="0"/>
        <v>37</v>
      </c>
      <c r="B38" s="106" t="s">
        <v>178</v>
      </c>
      <c r="C38" s="112">
        <v>2</v>
      </c>
      <c r="D38" s="112">
        <v>4</v>
      </c>
      <c r="E38" s="112">
        <v>5</v>
      </c>
      <c r="F38" s="111" t="s">
        <v>484</v>
      </c>
      <c r="I38" s="10">
        <f t="shared" si="1"/>
        <v>15</v>
      </c>
    </row>
    <row r="39" spans="1:9" ht="15" customHeight="1">
      <c r="A39" s="111">
        <f t="shared" si="0"/>
        <v>38</v>
      </c>
      <c r="B39" s="106" t="s">
        <v>323</v>
      </c>
      <c r="C39" s="112">
        <v>2</v>
      </c>
      <c r="D39" s="112">
        <v>4</v>
      </c>
      <c r="E39" s="112">
        <v>5</v>
      </c>
      <c r="F39" s="111" t="s">
        <v>485</v>
      </c>
      <c r="I39" s="10">
        <f t="shared" si="1"/>
        <v>14</v>
      </c>
    </row>
    <row r="40" spans="1:9" ht="15" customHeight="1">
      <c r="A40" s="117">
        <f t="shared" si="0"/>
        <v>39</v>
      </c>
      <c r="B40" s="118" t="s">
        <v>42</v>
      </c>
      <c r="C40" s="119">
        <v>2</v>
      </c>
      <c r="D40" s="119">
        <v>3</v>
      </c>
      <c r="E40" s="119">
        <v>5</v>
      </c>
      <c r="I40" s="10">
        <f t="shared" si="1"/>
        <v>13</v>
      </c>
    </row>
    <row r="41" spans="1:9" ht="15" customHeight="1">
      <c r="A41" s="117">
        <f t="shared" si="0"/>
        <v>40</v>
      </c>
      <c r="B41" s="118" t="s">
        <v>31</v>
      </c>
      <c r="C41" s="119">
        <v>2</v>
      </c>
      <c r="D41" s="119">
        <v>-1</v>
      </c>
      <c r="E41" s="119">
        <v>5</v>
      </c>
      <c r="I41" s="10">
        <f t="shared" si="1"/>
        <v>12</v>
      </c>
    </row>
    <row r="42" spans="1:9" ht="15" customHeight="1">
      <c r="A42" s="117">
        <f t="shared" si="0"/>
        <v>41</v>
      </c>
      <c r="B42" s="118" t="s">
        <v>224</v>
      </c>
      <c r="C42" s="119">
        <v>2</v>
      </c>
      <c r="D42" s="119">
        <v>-7</v>
      </c>
      <c r="E42" s="119">
        <v>5</v>
      </c>
      <c r="I42" s="10">
        <f t="shared" si="1"/>
        <v>11</v>
      </c>
    </row>
    <row r="43" spans="1:9" ht="15" customHeight="1">
      <c r="A43" s="117">
        <f t="shared" si="0"/>
        <v>42</v>
      </c>
      <c r="B43" s="118" t="s">
        <v>98</v>
      </c>
      <c r="C43" s="119">
        <v>1</v>
      </c>
      <c r="D43" s="119">
        <v>-16</v>
      </c>
      <c r="E43" s="119">
        <v>5</v>
      </c>
      <c r="I43" s="10">
        <f t="shared" si="1"/>
        <v>10</v>
      </c>
    </row>
    <row r="44" spans="1:9" ht="15" customHeight="1">
      <c r="A44" s="117">
        <f t="shared" si="0"/>
        <v>43</v>
      </c>
      <c r="B44" s="118" t="s">
        <v>386</v>
      </c>
      <c r="C44" s="119">
        <v>1</v>
      </c>
      <c r="D44" s="119">
        <v>-18</v>
      </c>
      <c r="E44" s="119">
        <v>5</v>
      </c>
      <c r="I44" s="10">
        <f t="shared" si="1"/>
        <v>9</v>
      </c>
    </row>
    <row r="45" spans="1:9" ht="15" customHeight="1">
      <c r="A45" s="91">
        <f t="shared" si="0"/>
        <v>44</v>
      </c>
      <c r="B45" s="104" t="s">
        <v>26</v>
      </c>
      <c r="C45" s="63">
        <v>2</v>
      </c>
      <c r="D45" s="63">
        <v>-11</v>
      </c>
      <c r="E45" s="63">
        <v>6</v>
      </c>
      <c r="I45" s="10">
        <f t="shared" si="1"/>
        <v>8</v>
      </c>
    </row>
    <row r="46" spans="1:9" ht="15" customHeight="1">
      <c r="A46" s="91">
        <f t="shared" si="0"/>
        <v>45</v>
      </c>
      <c r="B46" s="104" t="s">
        <v>55</v>
      </c>
      <c r="C46" s="63">
        <v>2</v>
      </c>
      <c r="D46" s="63">
        <v>-21</v>
      </c>
      <c r="E46" s="63">
        <v>6</v>
      </c>
      <c r="I46" s="10">
        <f t="shared" si="1"/>
        <v>7</v>
      </c>
    </row>
    <row r="47" spans="1:9" ht="15" customHeight="1">
      <c r="A47" s="91">
        <f t="shared" si="0"/>
        <v>46</v>
      </c>
      <c r="B47" s="104" t="s">
        <v>397</v>
      </c>
      <c r="C47" s="63">
        <v>1</v>
      </c>
      <c r="D47" s="63">
        <v>-18</v>
      </c>
      <c r="E47" s="63">
        <v>6</v>
      </c>
      <c r="I47" s="10">
        <f t="shared" si="1"/>
        <v>6</v>
      </c>
    </row>
    <row r="48" spans="1:9" ht="15" customHeight="1">
      <c r="A48" s="91">
        <f t="shared" si="0"/>
        <v>47</v>
      </c>
      <c r="B48" s="104" t="s">
        <v>265</v>
      </c>
      <c r="C48" s="63">
        <v>1</v>
      </c>
      <c r="D48" s="63">
        <v>-19</v>
      </c>
      <c r="E48" s="63">
        <v>6</v>
      </c>
      <c r="I48" s="10">
        <f t="shared" si="1"/>
        <v>5</v>
      </c>
    </row>
    <row r="49" spans="1:9" ht="15" customHeight="1">
      <c r="A49" s="91">
        <f t="shared" si="0"/>
        <v>48</v>
      </c>
      <c r="B49" s="104" t="s">
        <v>384</v>
      </c>
      <c r="C49" s="63">
        <v>1</v>
      </c>
      <c r="D49" s="63">
        <v>-25</v>
      </c>
      <c r="E49" s="63">
        <v>6</v>
      </c>
      <c r="I49" s="10">
        <f t="shared" si="1"/>
        <v>4</v>
      </c>
    </row>
    <row r="50" spans="1:9" ht="15" customHeight="1">
      <c r="A50" s="91">
        <f t="shared" si="0"/>
        <v>49</v>
      </c>
      <c r="B50" s="104" t="s">
        <v>471</v>
      </c>
      <c r="C50" s="63">
        <v>0</v>
      </c>
      <c r="D50" s="63">
        <v>-21</v>
      </c>
      <c r="E50" s="63">
        <v>6</v>
      </c>
      <c r="I50" s="10">
        <f t="shared" si="1"/>
        <v>3</v>
      </c>
    </row>
    <row r="51" spans="1:9" ht="15" customHeight="1">
      <c r="A51" s="91">
        <f t="shared" si="0"/>
        <v>50</v>
      </c>
      <c r="B51" s="104" t="s">
        <v>400</v>
      </c>
      <c r="C51" s="63">
        <v>0</v>
      </c>
      <c r="D51" s="63">
        <v>-37</v>
      </c>
      <c r="E51" s="63">
        <v>6</v>
      </c>
      <c r="I51" s="10">
        <f t="shared" si="1"/>
        <v>2</v>
      </c>
    </row>
    <row r="52" spans="1:9" ht="15" customHeight="1">
      <c r="A52" s="91">
        <f t="shared" si="0"/>
        <v>51</v>
      </c>
      <c r="B52" s="104" t="s">
        <v>35</v>
      </c>
      <c r="C52" s="63">
        <v>0</v>
      </c>
      <c r="D52" s="63">
        <v>-29</v>
      </c>
      <c r="E52" s="63">
        <v>7</v>
      </c>
      <c r="I52" s="10">
        <f t="shared" si="1"/>
        <v>1</v>
      </c>
    </row>
    <row r="53" spans="1:9" ht="15" customHeight="1"/>
    <row r="54" spans="1:9" ht="15" customHeight="1"/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ortState ref="B22:F24">
    <sortCondition descending="1" ref="D22:D24"/>
  </sortState>
  <dataConsolidate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1"/>
  <sheetViews>
    <sheetView workbookViewId="0">
      <pane xSplit="1" ySplit="1" topLeftCell="B39" activePane="bottomRight" state="frozen"/>
      <selection pane="topRight" activeCell="B1" sqref="B1"/>
      <selection pane="bottomLeft" activeCell="A2" sqref="A2"/>
      <selection pane="bottomRight" activeCell="B51" sqref="B51"/>
    </sheetView>
  </sheetViews>
  <sheetFormatPr defaultRowHeight="15"/>
  <cols>
    <col min="1" max="1" width="9.28515625" customWidth="1"/>
    <col min="2" max="2" width="24.7109375" customWidth="1"/>
    <col min="3" max="3" width="9.140625" style="10"/>
  </cols>
  <sheetData>
    <row r="1" spans="1:3">
      <c r="A1" s="10" t="s">
        <v>0</v>
      </c>
      <c r="B1" s="10" t="s">
        <v>1</v>
      </c>
      <c r="C1" s="9" t="s">
        <v>199</v>
      </c>
    </row>
    <row r="2" spans="1:3">
      <c r="A2" s="23">
        <v>1</v>
      </c>
      <c r="B2" t="s">
        <v>18</v>
      </c>
      <c r="C2" s="9">
        <v>58</v>
      </c>
    </row>
    <row r="3" spans="1:3">
      <c r="A3" s="23">
        <v>2</v>
      </c>
      <c r="B3" t="s">
        <v>28</v>
      </c>
      <c r="C3" s="9">
        <v>57</v>
      </c>
    </row>
    <row r="4" spans="1:3">
      <c r="A4" s="23">
        <v>3</v>
      </c>
      <c r="B4" t="s">
        <v>26</v>
      </c>
      <c r="C4" s="9">
        <v>56</v>
      </c>
    </row>
    <row r="5" spans="1:3">
      <c r="A5" s="23">
        <v>4</v>
      </c>
      <c r="B5" t="s">
        <v>54</v>
      </c>
      <c r="C5" s="9">
        <v>55</v>
      </c>
    </row>
    <row r="6" spans="1:3">
      <c r="A6" s="23">
        <v>5</v>
      </c>
      <c r="B6" t="s">
        <v>21</v>
      </c>
      <c r="C6" s="9">
        <v>54</v>
      </c>
    </row>
    <row r="7" spans="1:3">
      <c r="A7" s="23">
        <v>6</v>
      </c>
      <c r="B7" t="s">
        <v>23</v>
      </c>
      <c r="C7" s="9">
        <v>53</v>
      </c>
    </row>
    <row r="8" spans="1:3">
      <c r="A8" s="23">
        <v>7</v>
      </c>
      <c r="B8" t="s">
        <v>16</v>
      </c>
      <c r="C8" s="9">
        <v>52</v>
      </c>
    </row>
    <row r="9" spans="1:3">
      <c r="A9" s="23">
        <v>8</v>
      </c>
      <c r="B9" t="s">
        <v>175</v>
      </c>
      <c r="C9" s="9">
        <v>51</v>
      </c>
    </row>
    <row r="10" spans="1:3">
      <c r="A10" s="23">
        <v>9</v>
      </c>
      <c r="B10" t="s">
        <v>290</v>
      </c>
      <c r="C10" s="9">
        <v>50</v>
      </c>
    </row>
    <row r="11" spans="1:3">
      <c r="A11" s="23">
        <v>10</v>
      </c>
      <c r="B11" t="s">
        <v>432</v>
      </c>
      <c r="C11" s="9">
        <v>49</v>
      </c>
    </row>
    <row r="12" spans="1:3">
      <c r="A12" s="23">
        <v>11</v>
      </c>
      <c r="B12" t="s">
        <v>255</v>
      </c>
      <c r="C12" s="9">
        <v>48</v>
      </c>
    </row>
    <row r="13" spans="1:3">
      <c r="A13" s="23">
        <v>12</v>
      </c>
      <c r="B13" t="s">
        <v>340</v>
      </c>
      <c r="C13" s="9">
        <v>47</v>
      </c>
    </row>
    <row r="14" spans="1:3">
      <c r="A14" s="23">
        <v>13</v>
      </c>
      <c r="B14" t="s">
        <v>38</v>
      </c>
      <c r="C14" s="9">
        <v>46</v>
      </c>
    </row>
    <row r="15" spans="1:3">
      <c r="A15" s="23">
        <v>14</v>
      </c>
      <c r="B15" t="s">
        <v>309</v>
      </c>
      <c r="C15" s="9">
        <v>45</v>
      </c>
    </row>
    <row r="16" spans="1:3">
      <c r="A16" s="23">
        <v>15</v>
      </c>
      <c r="B16" t="s">
        <v>98</v>
      </c>
      <c r="C16" s="9">
        <v>44</v>
      </c>
    </row>
    <row r="17" spans="1:3">
      <c r="A17" s="42">
        <v>16</v>
      </c>
      <c r="B17" t="s">
        <v>19</v>
      </c>
      <c r="C17" s="9">
        <v>43</v>
      </c>
    </row>
    <row r="18" spans="1:3">
      <c r="A18" s="23">
        <v>17</v>
      </c>
      <c r="B18" t="s">
        <v>589</v>
      </c>
      <c r="C18" s="9">
        <v>42</v>
      </c>
    </row>
    <row r="19" spans="1:3">
      <c r="A19" s="23">
        <v>18</v>
      </c>
      <c r="B19" t="s">
        <v>323</v>
      </c>
      <c r="C19" s="9">
        <v>41</v>
      </c>
    </row>
    <row r="20" spans="1:3">
      <c r="A20" s="23">
        <v>19</v>
      </c>
      <c r="B20" t="s">
        <v>71</v>
      </c>
      <c r="C20" s="9">
        <v>40</v>
      </c>
    </row>
    <row r="21" spans="1:3">
      <c r="A21" s="23">
        <v>20</v>
      </c>
      <c r="B21" t="s">
        <v>473</v>
      </c>
      <c r="C21" s="9">
        <v>39</v>
      </c>
    </row>
    <row r="22" spans="1:3">
      <c r="A22" s="23">
        <v>21</v>
      </c>
      <c r="B22" t="s">
        <v>140</v>
      </c>
      <c r="C22" s="9">
        <v>38</v>
      </c>
    </row>
    <row r="23" spans="1:3">
      <c r="A23" s="23">
        <v>22</v>
      </c>
      <c r="B23" t="s">
        <v>102</v>
      </c>
      <c r="C23" s="9">
        <v>37</v>
      </c>
    </row>
    <row r="24" spans="1:3">
      <c r="A24" s="23">
        <v>23</v>
      </c>
      <c r="B24" t="s">
        <v>304</v>
      </c>
      <c r="C24" s="9">
        <v>36</v>
      </c>
    </row>
    <row r="25" spans="1:3">
      <c r="A25" s="23">
        <v>24</v>
      </c>
      <c r="B25" t="s">
        <v>67</v>
      </c>
      <c r="C25" s="9">
        <v>35</v>
      </c>
    </row>
    <row r="26" spans="1:3">
      <c r="A26" s="23">
        <v>25</v>
      </c>
      <c r="B26" t="s">
        <v>386</v>
      </c>
      <c r="C26" s="9">
        <v>34</v>
      </c>
    </row>
    <row r="27" spans="1:3">
      <c r="A27" s="23">
        <v>26</v>
      </c>
      <c r="B27" t="s">
        <v>33</v>
      </c>
      <c r="C27" s="9">
        <v>33</v>
      </c>
    </row>
    <row r="28" spans="1:3">
      <c r="A28" s="23">
        <v>27</v>
      </c>
      <c r="B28" t="s">
        <v>31</v>
      </c>
      <c r="C28" s="9">
        <v>32</v>
      </c>
    </row>
    <row r="29" spans="1:3">
      <c r="A29" s="23">
        <v>28</v>
      </c>
      <c r="B29" t="s">
        <v>135</v>
      </c>
      <c r="C29" s="9">
        <v>31</v>
      </c>
    </row>
    <row r="30" spans="1:3">
      <c r="A30" s="23">
        <v>29</v>
      </c>
      <c r="B30" t="s">
        <v>347</v>
      </c>
      <c r="C30" s="9">
        <v>30</v>
      </c>
    </row>
    <row r="31" spans="1:3">
      <c r="A31" s="23">
        <v>30</v>
      </c>
      <c r="B31" t="s">
        <v>218</v>
      </c>
      <c r="C31" s="9">
        <v>29</v>
      </c>
    </row>
    <row r="32" spans="1:3">
      <c r="A32" s="23">
        <v>31</v>
      </c>
      <c r="B32" t="s">
        <v>491</v>
      </c>
      <c r="C32" s="9">
        <v>28</v>
      </c>
    </row>
    <row r="33" spans="1:3">
      <c r="A33" s="23">
        <v>32</v>
      </c>
      <c r="B33" t="s">
        <v>397</v>
      </c>
      <c r="C33" s="9">
        <v>27</v>
      </c>
    </row>
    <row r="34" spans="1:3">
      <c r="A34" s="23">
        <v>33</v>
      </c>
      <c r="B34" t="s">
        <v>32</v>
      </c>
      <c r="C34" s="9">
        <v>26</v>
      </c>
    </row>
    <row r="35" spans="1:3">
      <c r="A35" s="23">
        <v>34</v>
      </c>
      <c r="B35" t="s">
        <v>37</v>
      </c>
      <c r="C35" s="9">
        <v>25</v>
      </c>
    </row>
    <row r="36" spans="1:3">
      <c r="A36" s="23">
        <v>35</v>
      </c>
      <c r="B36" t="s">
        <v>61</v>
      </c>
      <c r="C36" s="9">
        <v>24</v>
      </c>
    </row>
    <row r="37" spans="1:3">
      <c r="A37" s="42">
        <v>36</v>
      </c>
      <c r="B37" t="s">
        <v>49</v>
      </c>
      <c r="C37" s="9">
        <v>23</v>
      </c>
    </row>
    <row r="38" spans="1:3">
      <c r="A38" s="23">
        <v>37</v>
      </c>
      <c r="B38" t="s">
        <v>64</v>
      </c>
      <c r="C38" s="9">
        <v>22</v>
      </c>
    </row>
    <row r="39" spans="1:3">
      <c r="A39" s="23">
        <v>38</v>
      </c>
      <c r="B39" t="s">
        <v>145</v>
      </c>
      <c r="C39" s="9">
        <v>21</v>
      </c>
    </row>
    <row r="40" spans="1:3">
      <c r="A40" s="23">
        <v>39</v>
      </c>
      <c r="B40" t="s">
        <v>326</v>
      </c>
      <c r="C40" s="9">
        <v>20</v>
      </c>
    </row>
    <row r="41" spans="1:3">
      <c r="A41" s="23">
        <v>40</v>
      </c>
      <c r="B41" t="s">
        <v>59</v>
      </c>
      <c r="C41" s="9">
        <v>19</v>
      </c>
    </row>
    <row r="42" spans="1:3">
      <c r="A42" s="23">
        <v>41</v>
      </c>
      <c r="B42" t="s">
        <v>295</v>
      </c>
      <c r="C42" s="9">
        <v>18</v>
      </c>
    </row>
    <row r="43" spans="1:3">
      <c r="A43" s="23">
        <v>42</v>
      </c>
      <c r="B43" t="s">
        <v>35</v>
      </c>
      <c r="C43" s="9">
        <v>17</v>
      </c>
    </row>
    <row r="44" spans="1:3">
      <c r="A44" s="23">
        <v>43</v>
      </c>
      <c r="B44" t="s">
        <v>129</v>
      </c>
      <c r="C44" s="9">
        <v>16</v>
      </c>
    </row>
    <row r="45" spans="1:3">
      <c r="A45" s="23">
        <v>44</v>
      </c>
      <c r="B45" t="s">
        <v>587</v>
      </c>
      <c r="C45" s="9">
        <v>15</v>
      </c>
    </row>
    <row r="46" spans="1:3">
      <c r="A46" s="23">
        <v>45</v>
      </c>
      <c r="B46" t="s">
        <v>24</v>
      </c>
      <c r="C46" s="9">
        <v>14</v>
      </c>
    </row>
    <row r="47" spans="1:3">
      <c r="A47" s="23">
        <v>46</v>
      </c>
      <c r="B47" t="s">
        <v>471</v>
      </c>
      <c r="C47" s="9">
        <v>13</v>
      </c>
    </row>
    <row r="48" spans="1:3">
      <c r="A48" s="23">
        <v>47</v>
      </c>
      <c r="B48" t="s">
        <v>107</v>
      </c>
      <c r="C48" s="9">
        <v>12</v>
      </c>
    </row>
    <row r="49" spans="1:3">
      <c r="A49" s="23">
        <v>48</v>
      </c>
      <c r="B49" t="s">
        <v>435</v>
      </c>
      <c r="C49" s="9">
        <v>11</v>
      </c>
    </row>
    <row r="50" spans="1:3">
      <c r="A50" s="23">
        <v>49</v>
      </c>
      <c r="B50" t="s">
        <v>298</v>
      </c>
      <c r="C50" s="9">
        <v>10</v>
      </c>
    </row>
    <row r="51" spans="1:3">
      <c r="A51" s="23">
        <v>50</v>
      </c>
      <c r="B51" t="s">
        <v>586</v>
      </c>
      <c r="C51" s="9">
        <v>9</v>
      </c>
    </row>
    <row r="52" spans="1:3">
      <c r="A52" s="23">
        <v>51</v>
      </c>
      <c r="B52" t="s">
        <v>590</v>
      </c>
      <c r="C52" s="9">
        <v>8</v>
      </c>
    </row>
    <row r="53" spans="1:3">
      <c r="A53" s="23">
        <v>52</v>
      </c>
      <c r="B53" t="s">
        <v>384</v>
      </c>
      <c r="C53" s="9">
        <v>7</v>
      </c>
    </row>
    <row r="54" spans="1:3">
      <c r="A54" s="23">
        <v>53</v>
      </c>
      <c r="B54" t="s">
        <v>95</v>
      </c>
      <c r="C54" s="9">
        <v>6</v>
      </c>
    </row>
    <row r="55" spans="1:3">
      <c r="A55" s="23">
        <v>54</v>
      </c>
      <c r="B55" t="s">
        <v>576</v>
      </c>
      <c r="C55" s="9">
        <v>5</v>
      </c>
    </row>
    <row r="56" spans="1:3">
      <c r="A56" s="23">
        <v>55</v>
      </c>
      <c r="B56" t="s">
        <v>588</v>
      </c>
      <c r="C56" s="9">
        <v>4</v>
      </c>
    </row>
    <row r="57" spans="1:3">
      <c r="A57" s="23">
        <v>56</v>
      </c>
      <c r="B57" t="s">
        <v>400</v>
      </c>
      <c r="C57" s="9">
        <v>3</v>
      </c>
    </row>
    <row r="58" spans="1:3">
      <c r="A58" s="23">
        <v>57</v>
      </c>
      <c r="B58" t="s">
        <v>128</v>
      </c>
      <c r="C58" s="9">
        <v>2</v>
      </c>
    </row>
    <row r="59" spans="1:3">
      <c r="A59" s="23">
        <v>58</v>
      </c>
      <c r="B59" t="s">
        <v>520</v>
      </c>
      <c r="C59" s="9">
        <v>1</v>
      </c>
    </row>
    <row r="60" spans="1:3">
      <c r="A60" s="23"/>
      <c r="B60" s="10" t="s">
        <v>1</v>
      </c>
      <c r="C60" s="9" t="s">
        <v>199</v>
      </c>
    </row>
    <row r="61" spans="1:3">
      <c r="A61" s="23">
        <v>1</v>
      </c>
      <c r="B61" t="s">
        <v>332</v>
      </c>
      <c r="C61" s="9">
        <v>25</v>
      </c>
    </row>
    <row r="62" spans="1:3">
      <c r="A62" s="23">
        <f>A61+1</f>
        <v>2</v>
      </c>
      <c r="B62" t="s">
        <v>69</v>
      </c>
      <c r="C62" s="9">
        <v>24</v>
      </c>
    </row>
    <row r="63" spans="1:3">
      <c r="A63" s="23">
        <f t="shared" ref="A63:A101" si="0">A62+1</f>
        <v>3</v>
      </c>
      <c r="B63" t="s">
        <v>20</v>
      </c>
      <c r="C63" s="9">
        <v>23</v>
      </c>
    </row>
    <row r="64" spans="1:3">
      <c r="A64" s="23">
        <f t="shared" si="0"/>
        <v>4</v>
      </c>
      <c r="B64" t="s">
        <v>66</v>
      </c>
      <c r="C64" s="9">
        <v>22</v>
      </c>
    </row>
    <row r="65" spans="1:3">
      <c r="A65" s="23">
        <f t="shared" si="0"/>
        <v>5</v>
      </c>
      <c r="B65" t="s">
        <v>121</v>
      </c>
      <c r="C65" s="9">
        <v>21</v>
      </c>
    </row>
    <row r="66" spans="1:3">
      <c r="A66" s="23">
        <f t="shared" si="0"/>
        <v>6</v>
      </c>
      <c r="B66" t="s">
        <v>481</v>
      </c>
      <c r="C66" s="9">
        <v>20</v>
      </c>
    </row>
    <row r="67" spans="1:3">
      <c r="A67" s="23">
        <f t="shared" si="0"/>
        <v>7</v>
      </c>
      <c r="B67" t="s">
        <v>591</v>
      </c>
      <c r="C67" s="9">
        <v>19</v>
      </c>
    </row>
    <row r="68" spans="1:3">
      <c r="A68" s="23">
        <f t="shared" si="0"/>
        <v>8</v>
      </c>
      <c r="B68" t="s">
        <v>84</v>
      </c>
      <c r="C68" s="9">
        <v>18</v>
      </c>
    </row>
    <row r="69" spans="1:3">
      <c r="A69" s="23">
        <f t="shared" si="0"/>
        <v>9</v>
      </c>
      <c r="B69" t="s">
        <v>100</v>
      </c>
      <c r="C69" s="9">
        <v>17</v>
      </c>
    </row>
    <row r="70" spans="1:3">
      <c r="A70" s="23">
        <f t="shared" si="0"/>
        <v>10</v>
      </c>
      <c r="B70" t="s">
        <v>472</v>
      </c>
      <c r="C70" s="9">
        <v>16</v>
      </c>
    </row>
    <row r="71" spans="1:3">
      <c r="A71" s="23">
        <f t="shared" si="0"/>
        <v>11</v>
      </c>
      <c r="B71" t="s">
        <v>243</v>
      </c>
      <c r="C71" s="9">
        <v>15</v>
      </c>
    </row>
    <row r="72" spans="1:3">
      <c r="A72" s="23">
        <f t="shared" si="0"/>
        <v>12</v>
      </c>
      <c r="B72" t="s">
        <v>132</v>
      </c>
      <c r="C72" s="9">
        <v>14</v>
      </c>
    </row>
    <row r="73" spans="1:3">
      <c r="A73" s="23">
        <f t="shared" si="0"/>
        <v>13</v>
      </c>
      <c r="B73" t="s">
        <v>101</v>
      </c>
      <c r="C73" s="9">
        <v>13</v>
      </c>
    </row>
    <row r="74" spans="1:3">
      <c r="A74" s="23">
        <f t="shared" si="0"/>
        <v>14</v>
      </c>
      <c r="B74" t="s">
        <v>108</v>
      </c>
      <c r="C74" s="9">
        <v>12</v>
      </c>
    </row>
    <row r="75" spans="1:3">
      <c r="A75" s="23">
        <f t="shared" si="0"/>
        <v>15</v>
      </c>
      <c r="B75" t="s">
        <v>247</v>
      </c>
      <c r="C75" s="9">
        <v>11</v>
      </c>
    </row>
    <row r="76" spans="1:3">
      <c r="A76" s="23">
        <f t="shared" si="0"/>
        <v>16</v>
      </c>
      <c r="B76" t="s">
        <v>137</v>
      </c>
      <c r="C76" s="9">
        <v>10</v>
      </c>
    </row>
    <row r="77" spans="1:3">
      <c r="A77" s="23">
        <f t="shared" si="0"/>
        <v>17</v>
      </c>
      <c r="B77" t="s">
        <v>377</v>
      </c>
      <c r="C77" s="9">
        <v>9</v>
      </c>
    </row>
    <row r="78" spans="1:3">
      <c r="A78" s="23">
        <f t="shared" si="0"/>
        <v>18</v>
      </c>
      <c r="B78" t="s">
        <v>437</v>
      </c>
      <c r="C78" s="9">
        <v>8</v>
      </c>
    </row>
    <row r="79" spans="1:3">
      <c r="A79" s="23">
        <f t="shared" si="0"/>
        <v>19</v>
      </c>
      <c r="B79" t="s">
        <v>81</v>
      </c>
      <c r="C79" s="9">
        <v>7</v>
      </c>
    </row>
    <row r="80" spans="1:3">
      <c r="A80" s="23">
        <f t="shared" si="0"/>
        <v>20</v>
      </c>
      <c r="B80" t="s">
        <v>45</v>
      </c>
      <c r="C80" s="9">
        <v>6</v>
      </c>
    </row>
    <row r="81" spans="1:3">
      <c r="A81" s="23">
        <f t="shared" si="0"/>
        <v>21</v>
      </c>
      <c r="B81" t="s">
        <v>122</v>
      </c>
      <c r="C81" s="9">
        <v>5</v>
      </c>
    </row>
    <row r="82" spans="1:3">
      <c r="A82" s="23">
        <f t="shared" si="0"/>
        <v>22</v>
      </c>
      <c r="B82" t="s">
        <v>242</v>
      </c>
      <c r="C82" s="9">
        <v>4</v>
      </c>
    </row>
    <row r="83" spans="1:3">
      <c r="A83" s="23">
        <f t="shared" si="0"/>
        <v>23</v>
      </c>
      <c r="B83" t="s">
        <v>442</v>
      </c>
      <c r="C83" s="9">
        <v>3</v>
      </c>
    </row>
    <row r="84" spans="1:3">
      <c r="A84" s="23">
        <f t="shared" si="0"/>
        <v>24</v>
      </c>
      <c r="B84" t="s">
        <v>585</v>
      </c>
      <c r="C84" s="9">
        <v>2</v>
      </c>
    </row>
    <row r="85" spans="1:3">
      <c r="A85" s="23">
        <f t="shared" si="0"/>
        <v>25</v>
      </c>
      <c r="B85" t="s">
        <v>292</v>
      </c>
      <c r="C85" s="9">
        <v>1</v>
      </c>
    </row>
    <row r="86" spans="1:3">
      <c r="A86" s="23">
        <f t="shared" si="0"/>
        <v>26</v>
      </c>
    </row>
    <row r="87" spans="1:3">
      <c r="A87" s="23">
        <f t="shared" si="0"/>
        <v>27</v>
      </c>
    </row>
    <row r="88" spans="1:3">
      <c r="A88" s="23">
        <f t="shared" si="0"/>
        <v>28</v>
      </c>
    </row>
    <row r="89" spans="1:3">
      <c r="A89" s="23">
        <f t="shared" si="0"/>
        <v>29</v>
      </c>
    </row>
    <row r="90" spans="1:3">
      <c r="A90" s="23">
        <f t="shared" si="0"/>
        <v>30</v>
      </c>
    </row>
    <row r="91" spans="1:3">
      <c r="A91" s="23">
        <f t="shared" si="0"/>
        <v>31</v>
      </c>
    </row>
    <row r="92" spans="1:3">
      <c r="A92" s="23">
        <f t="shared" si="0"/>
        <v>32</v>
      </c>
    </row>
    <row r="93" spans="1:3">
      <c r="A93" s="23">
        <f t="shared" si="0"/>
        <v>33</v>
      </c>
    </row>
    <row r="94" spans="1:3">
      <c r="A94" s="23">
        <f t="shared" si="0"/>
        <v>34</v>
      </c>
    </row>
    <row r="95" spans="1:3">
      <c r="A95" s="23">
        <f t="shared" si="0"/>
        <v>35</v>
      </c>
    </row>
    <row r="96" spans="1:3">
      <c r="A96" s="23">
        <f t="shared" si="0"/>
        <v>36</v>
      </c>
    </row>
    <row r="97" spans="1:1">
      <c r="A97" s="23">
        <f t="shared" si="0"/>
        <v>37</v>
      </c>
    </row>
    <row r="98" spans="1:1">
      <c r="A98" s="23">
        <f t="shared" si="0"/>
        <v>38</v>
      </c>
    </row>
    <row r="99" spans="1:1">
      <c r="A99" s="23">
        <f t="shared" si="0"/>
        <v>39</v>
      </c>
    </row>
    <row r="100" spans="1:1">
      <c r="A100" s="23">
        <f t="shared" si="0"/>
        <v>40</v>
      </c>
    </row>
    <row r="101" spans="1:1">
      <c r="A101" s="23">
        <f t="shared" si="0"/>
        <v>41</v>
      </c>
    </row>
  </sheetData>
  <sortState ref="B61:C85">
    <sortCondition descending="1" ref="C61:C85"/>
  </sortState>
  <conditionalFormatting sqref="A1:A101">
    <cfRule type="expression" dxfId="344" priority="10">
      <formula>D1=1</formula>
    </cfRule>
    <cfRule type="expression" dxfId="343" priority="11">
      <formula>D1=2</formula>
    </cfRule>
    <cfRule type="expression" dxfId="342" priority="12">
      <formula>D1=3</formula>
    </cfRule>
  </conditionalFormatting>
  <conditionalFormatting sqref="B85">
    <cfRule type="expression" dxfId="341" priority="1">
      <formula>E85=2</formula>
    </cfRule>
    <cfRule type="expression" dxfId="340" priority="2">
      <formula>E85=1</formula>
    </cfRule>
    <cfRule type="expression" dxfId="339" priority="3">
      <formula>E85=3</formula>
    </cfRule>
  </conditionalFormatting>
  <conditionalFormatting sqref="B61:B83">
    <cfRule type="expression" dxfId="338" priority="4">
      <formula>E61=2</formula>
    </cfRule>
    <cfRule type="expression" dxfId="337" priority="5">
      <formula>E61=1</formula>
    </cfRule>
    <cfRule type="expression" dxfId="336" priority="6">
      <formula>E61=3</formula>
    </cfRule>
  </conditionalFormatting>
  <dataValidations count="1">
    <dataValidation type="list" allowBlank="1" showInputMessage="1" showErrorMessage="1" sqref="A1:A101 B85 B61:B83">
      <formula1>Игрок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sqref="A1:C1"/>
    </sheetView>
  </sheetViews>
  <sheetFormatPr defaultRowHeight="15"/>
  <cols>
    <col min="1" max="1" width="19.7109375" style="10" customWidth="1"/>
    <col min="2" max="2" width="22.5703125" style="10" customWidth="1"/>
  </cols>
  <sheetData>
    <row r="1" spans="1:5">
      <c r="A1" s="9" t="s">
        <v>198</v>
      </c>
      <c r="B1" s="9" t="s">
        <v>405</v>
      </c>
      <c r="C1" s="9" t="s">
        <v>406</v>
      </c>
      <c r="D1" s="9"/>
      <c r="E1" s="9"/>
    </row>
    <row r="2" spans="1:5">
      <c r="A2" t="s">
        <v>277</v>
      </c>
      <c r="B2" t="s">
        <v>36</v>
      </c>
      <c r="C2">
        <v>25</v>
      </c>
    </row>
    <row r="3" spans="1:5">
      <c r="A3" t="s">
        <v>277</v>
      </c>
      <c r="B3" t="s">
        <v>38</v>
      </c>
      <c r="C3">
        <v>25</v>
      </c>
    </row>
    <row r="4" spans="1:5">
      <c r="A4" t="s">
        <v>277</v>
      </c>
      <c r="B4" t="s">
        <v>54</v>
      </c>
      <c r="C4">
        <v>25</v>
      </c>
    </row>
    <row r="5" spans="1:5">
      <c r="A5" t="s">
        <v>160</v>
      </c>
      <c r="B5" t="s">
        <v>133</v>
      </c>
      <c r="C5">
        <v>24</v>
      </c>
    </row>
    <row r="6" spans="1:5">
      <c r="A6" t="s">
        <v>160</v>
      </c>
      <c r="B6" t="s">
        <v>16</v>
      </c>
      <c r="C6">
        <v>24</v>
      </c>
    </row>
    <row r="7" spans="1:5">
      <c r="A7" t="s">
        <v>160</v>
      </c>
      <c r="B7" t="s">
        <v>19</v>
      </c>
      <c r="C7">
        <v>24</v>
      </c>
    </row>
    <row r="8" spans="1:5">
      <c r="A8" t="s">
        <v>401</v>
      </c>
      <c r="B8" t="s">
        <v>71</v>
      </c>
      <c r="C8">
        <v>23</v>
      </c>
    </row>
    <row r="9" spans="1:5">
      <c r="A9" t="s">
        <v>401</v>
      </c>
      <c r="B9" t="s">
        <v>340</v>
      </c>
      <c r="C9">
        <v>23</v>
      </c>
    </row>
    <row r="10" spans="1:5">
      <c r="A10" t="s">
        <v>401</v>
      </c>
      <c r="B10" t="s">
        <v>347</v>
      </c>
      <c r="C10">
        <v>23</v>
      </c>
    </row>
    <row r="11" spans="1:5">
      <c r="A11" t="s">
        <v>164</v>
      </c>
      <c r="B11" t="s">
        <v>61</v>
      </c>
      <c r="C11">
        <v>22</v>
      </c>
    </row>
    <row r="12" spans="1:5">
      <c r="A12" t="s">
        <v>164</v>
      </c>
      <c r="B12" t="s">
        <v>76</v>
      </c>
      <c r="C12">
        <v>22</v>
      </c>
    </row>
    <row r="13" spans="1:5">
      <c r="A13" t="s">
        <v>164</v>
      </c>
      <c r="B13" t="s">
        <v>98</v>
      </c>
      <c r="C13">
        <v>22</v>
      </c>
    </row>
    <row r="14" spans="1:5">
      <c r="A14" t="s">
        <v>266</v>
      </c>
      <c r="B14" t="s">
        <v>99</v>
      </c>
      <c r="C14">
        <v>21</v>
      </c>
    </row>
    <row r="15" spans="1:5">
      <c r="A15" t="s">
        <v>266</v>
      </c>
      <c r="B15" t="s">
        <v>42</v>
      </c>
      <c r="C15">
        <v>21</v>
      </c>
    </row>
    <row r="16" spans="1:5">
      <c r="A16" t="s">
        <v>266</v>
      </c>
      <c r="B16" t="s">
        <v>267</v>
      </c>
      <c r="C16">
        <v>21</v>
      </c>
    </row>
    <row r="17" spans="1:3">
      <c r="A17" t="s">
        <v>266</v>
      </c>
      <c r="B17" t="s">
        <v>40</v>
      </c>
      <c r="C17">
        <v>21</v>
      </c>
    </row>
    <row r="18" spans="1:3">
      <c r="A18" t="s">
        <v>331</v>
      </c>
      <c r="B18" t="s">
        <v>135</v>
      </c>
      <c r="C18">
        <v>20</v>
      </c>
    </row>
    <row r="19" spans="1:3">
      <c r="A19" t="s">
        <v>331</v>
      </c>
      <c r="B19" t="s">
        <v>73</v>
      </c>
      <c r="C19">
        <v>20</v>
      </c>
    </row>
    <row r="20" spans="1:3">
      <c r="A20" t="s">
        <v>331</v>
      </c>
      <c r="B20" t="s">
        <v>119</v>
      </c>
      <c r="C20">
        <v>20</v>
      </c>
    </row>
    <row r="21" spans="1:3">
      <c r="A21" t="s">
        <v>331</v>
      </c>
      <c r="B21" t="s">
        <v>304</v>
      </c>
      <c r="C21">
        <v>20</v>
      </c>
    </row>
    <row r="22" spans="1:3">
      <c r="A22" t="s">
        <v>162</v>
      </c>
      <c r="B22" t="s">
        <v>26</v>
      </c>
      <c r="C22">
        <v>19</v>
      </c>
    </row>
    <row r="23" spans="1:3">
      <c r="A23" t="s">
        <v>162</v>
      </c>
      <c r="B23" t="s">
        <v>22</v>
      </c>
      <c r="C23">
        <v>19</v>
      </c>
    </row>
    <row r="24" spans="1:3">
      <c r="A24" t="s">
        <v>162</v>
      </c>
      <c r="B24" t="s">
        <v>29</v>
      </c>
      <c r="C24">
        <v>19</v>
      </c>
    </row>
    <row r="25" spans="1:3">
      <c r="A25" t="s">
        <v>348</v>
      </c>
      <c r="B25" t="s">
        <v>229</v>
      </c>
      <c r="C25">
        <v>18</v>
      </c>
    </row>
    <row r="26" spans="1:3">
      <c r="A26" t="s">
        <v>348</v>
      </c>
      <c r="B26" t="s">
        <v>17</v>
      </c>
      <c r="C26">
        <v>18</v>
      </c>
    </row>
    <row r="27" spans="1:3">
      <c r="A27" t="s">
        <v>348</v>
      </c>
      <c r="B27" t="s">
        <v>295</v>
      </c>
      <c r="C27">
        <v>18</v>
      </c>
    </row>
    <row r="28" spans="1:3">
      <c r="A28" t="s">
        <v>163</v>
      </c>
      <c r="B28" t="s">
        <v>20</v>
      </c>
      <c r="C28">
        <v>17</v>
      </c>
    </row>
    <row r="29" spans="1:3">
      <c r="A29" t="s">
        <v>163</v>
      </c>
      <c r="B29" t="s">
        <v>47</v>
      </c>
      <c r="C29">
        <v>17</v>
      </c>
    </row>
    <row r="30" spans="1:3">
      <c r="A30" t="s">
        <v>163</v>
      </c>
      <c r="B30" t="s">
        <v>41</v>
      </c>
      <c r="C30">
        <v>17</v>
      </c>
    </row>
    <row r="31" spans="1:3">
      <c r="A31" t="s">
        <v>163</v>
      </c>
      <c r="B31" t="s">
        <v>21</v>
      </c>
      <c r="C31">
        <v>17</v>
      </c>
    </row>
    <row r="32" spans="1:3">
      <c r="A32" t="s">
        <v>161</v>
      </c>
      <c r="B32" t="s">
        <v>25</v>
      </c>
      <c r="C32">
        <v>16</v>
      </c>
    </row>
    <row r="33" spans="1:3">
      <c r="A33" t="s">
        <v>161</v>
      </c>
      <c r="B33" t="s">
        <v>23</v>
      </c>
      <c r="C33">
        <v>16</v>
      </c>
    </row>
    <row r="34" spans="1:3">
      <c r="A34" t="s">
        <v>161</v>
      </c>
      <c r="B34" t="s">
        <v>34</v>
      </c>
      <c r="C34">
        <v>16</v>
      </c>
    </row>
    <row r="35" spans="1:3">
      <c r="A35" t="s">
        <v>492</v>
      </c>
      <c r="B35" t="s">
        <v>66</v>
      </c>
      <c r="C35">
        <v>15</v>
      </c>
    </row>
    <row r="36" spans="1:3">
      <c r="A36" t="s">
        <v>492</v>
      </c>
      <c r="B36" t="s">
        <v>67</v>
      </c>
      <c r="C36">
        <v>15</v>
      </c>
    </row>
    <row r="37" spans="1:3">
      <c r="A37" t="s">
        <v>492</v>
      </c>
      <c r="B37" t="s">
        <v>473</v>
      </c>
      <c r="C37">
        <v>15</v>
      </c>
    </row>
    <row r="38" spans="1:3">
      <c r="A38" t="s">
        <v>492</v>
      </c>
      <c r="B38" t="s">
        <v>472</v>
      </c>
      <c r="C38">
        <v>15</v>
      </c>
    </row>
    <row r="39" spans="1:3">
      <c r="A39" t="s">
        <v>459</v>
      </c>
      <c r="B39" t="s">
        <v>461</v>
      </c>
      <c r="C39">
        <v>14</v>
      </c>
    </row>
    <row r="40" spans="1:3">
      <c r="A40" t="s">
        <v>459</v>
      </c>
      <c r="B40" t="s">
        <v>460</v>
      </c>
      <c r="C40">
        <v>14</v>
      </c>
    </row>
    <row r="41" spans="1:3">
      <c r="A41" t="s">
        <v>459</v>
      </c>
      <c r="B41" t="s">
        <v>116</v>
      </c>
      <c r="C41">
        <v>14</v>
      </c>
    </row>
    <row r="42" spans="1:3">
      <c r="A42" t="s">
        <v>195</v>
      </c>
      <c r="B42" t="s">
        <v>83</v>
      </c>
      <c r="C42">
        <v>13</v>
      </c>
    </row>
    <row r="43" spans="1:3">
      <c r="A43" t="s">
        <v>195</v>
      </c>
      <c r="B43" t="s">
        <v>48</v>
      </c>
      <c r="C43">
        <v>13</v>
      </c>
    </row>
    <row r="44" spans="1:3">
      <c r="A44" t="s">
        <v>195</v>
      </c>
      <c r="B44" t="s">
        <v>35</v>
      </c>
      <c r="C44">
        <v>13</v>
      </c>
    </row>
    <row r="45" spans="1:3">
      <c r="A45" t="s">
        <v>495</v>
      </c>
      <c r="B45" t="s">
        <v>32</v>
      </c>
      <c r="C45">
        <v>12</v>
      </c>
    </row>
    <row r="46" spans="1:3">
      <c r="A46" t="s">
        <v>495</v>
      </c>
      <c r="B46" t="s">
        <v>24</v>
      </c>
      <c r="C46">
        <v>12</v>
      </c>
    </row>
    <row r="47" spans="1:3">
      <c r="A47" t="s">
        <v>495</v>
      </c>
      <c r="B47" t="s">
        <v>27</v>
      </c>
      <c r="C47">
        <v>12</v>
      </c>
    </row>
    <row r="48" spans="1:3">
      <c r="A48" t="s">
        <v>264</v>
      </c>
      <c r="B48" t="s">
        <v>43</v>
      </c>
      <c r="C48">
        <v>11</v>
      </c>
    </row>
    <row r="49" spans="1:3">
      <c r="A49" t="s">
        <v>264</v>
      </c>
      <c r="B49" t="s">
        <v>33</v>
      </c>
      <c r="C49">
        <v>11</v>
      </c>
    </row>
    <row r="50" spans="1:3">
      <c r="A50" t="s">
        <v>264</v>
      </c>
      <c r="B50" t="s">
        <v>90</v>
      </c>
      <c r="C50">
        <v>11</v>
      </c>
    </row>
    <row r="51" spans="1:3">
      <c r="A51" t="s">
        <v>490</v>
      </c>
      <c r="B51" t="s">
        <v>175</v>
      </c>
      <c r="C51">
        <v>10</v>
      </c>
    </row>
    <row r="52" spans="1:3">
      <c r="A52" t="s">
        <v>490</v>
      </c>
      <c r="B52" t="s">
        <v>326</v>
      </c>
      <c r="C52">
        <v>10</v>
      </c>
    </row>
    <row r="53" spans="1:3">
      <c r="A53" t="s">
        <v>490</v>
      </c>
      <c r="B53" t="s">
        <v>491</v>
      </c>
      <c r="C53">
        <v>10</v>
      </c>
    </row>
    <row r="54" spans="1:3">
      <c r="A54" t="s">
        <v>165</v>
      </c>
      <c r="B54" t="s">
        <v>185</v>
      </c>
      <c r="C54">
        <v>9</v>
      </c>
    </row>
    <row r="55" spans="1:3">
      <c r="A55" t="s">
        <v>165</v>
      </c>
      <c r="B55" t="s">
        <v>262</v>
      </c>
      <c r="C55">
        <v>9</v>
      </c>
    </row>
    <row r="56" spans="1:3">
      <c r="A56" t="s">
        <v>165</v>
      </c>
      <c r="B56" t="s">
        <v>247</v>
      </c>
      <c r="C56">
        <v>9</v>
      </c>
    </row>
    <row r="57" spans="1:3">
      <c r="A57" t="s">
        <v>493</v>
      </c>
      <c r="B57" t="s">
        <v>50</v>
      </c>
      <c r="C57">
        <v>8</v>
      </c>
    </row>
    <row r="58" spans="1:3">
      <c r="A58" t="s">
        <v>493</v>
      </c>
      <c r="B58" t="s">
        <v>323</v>
      </c>
      <c r="C58">
        <v>8</v>
      </c>
    </row>
    <row r="59" spans="1:3">
      <c r="A59" t="s">
        <v>493</v>
      </c>
      <c r="B59" t="s">
        <v>471</v>
      </c>
      <c r="C59">
        <v>8</v>
      </c>
    </row>
    <row r="60" spans="1:3">
      <c r="A60" t="s">
        <v>261</v>
      </c>
      <c r="B60" t="s">
        <v>101</v>
      </c>
      <c r="C60">
        <v>7</v>
      </c>
    </row>
    <row r="61" spans="1:3">
      <c r="A61" t="s">
        <v>261</v>
      </c>
      <c r="B61" t="s">
        <v>137</v>
      </c>
      <c r="C61">
        <v>7</v>
      </c>
    </row>
    <row r="62" spans="1:3">
      <c r="A62" t="s">
        <v>261</v>
      </c>
      <c r="B62" t="s">
        <v>81</v>
      </c>
      <c r="C62">
        <v>7</v>
      </c>
    </row>
    <row r="63" spans="1:3">
      <c r="A63" t="s">
        <v>261</v>
      </c>
      <c r="B63" t="s">
        <v>108</v>
      </c>
      <c r="C63">
        <v>7</v>
      </c>
    </row>
    <row r="64" spans="1:3">
      <c r="A64" t="s">
        <v>180</v>
      </c>
      <c r="B64" t="s">
        <v>87</v>
      </c>
      <c r="C64">
        <v>6</v>
      </c>
    </row>
    <row r="65" spans="1:3">
      <c r="A65" t="s">
        <v>180</v>
      </c>
      <c r="B65" t="s">
        <v>88</v>
      </c>
      <c r="C65">
        <v>6</v>
      </c>
    </row>
    <row r="66" spans="1:3">
      <c r="A66" t="s">
        <v>180</v>
      </c>
      <c r="B66" t="s">
        <v>102</v>
      </c>
      <c r="C66">
        <v>6</v>
      </c>
    </row>
    <row r="67" spans="1:3">
      <c r="A67" t="s">
        <v>466</v>
      </c>
      <c r="B67" t="s">
        <v>37</v>
      </c>
      <c r="C67">
        <v>5</v>
      </c>
    </row>
    <row r="68" spans="1:3">
      <c r="A68" t="s">
        <v>466</v>
      </c>
      <c r="B68" t="s">
        <v>28</v>
      </c>
      <c r="C68">
        <v>5</v>
      </c>
    </row>
    <row r="69" spans="1:3">
      <c r="A69" t="s">
        <v>466</v>
      </c>
      <c r="B69" t="s">
        <v>18</v>
      </c>
      <c r="C69">
        <v>5</v>
      </c>
    </row>
    <row r="70" spans="1:3">
      <c r="A70" t="s">
        <v>330</v>
      </c>
      <c r="B70" t="s">
        <v>243</v>
      </c>
      <c r="C70">
        <v>4</v>
      </c>
    </row>
    <row r="71" spans="1:3">
      <c r="A71" t="s">
        <v>330</v>
      </c>
      <c r="B71" t="s">
        <v>309</v>
      </c>
      <c r="C71">
        <v>4</v>
      </c>
    </row>
    <row r="72" spans="1:3">
      <c r="A72" t="s">
        <v>330</v>
      </c>
      <c r="B72" t="s">
        <v>242</v>
      </c>
      <c r="C72">
        <v>4</v>
      </c>
    </row>
    <row r="73" spans="1:3">
      <c r="A73" t="s">
        <v>197</v>
      </c>
      <c r="B73" t="s">
        <v>332</v>
      </c>
      <c r="C73">
        <v>3</v>
      </c>
    </row>
    <row r="74" spans="1:3">
      <c r="A74" t="s">
        <v>197</v>
      </c>
      <c r="B74" t="s">
        <v>147</v>
      </c>
      <c r="C74">
        <v>3</v>
      </c>
    </row>
    <row r="75" spans="1:3">
      <c r="A75" t="s">
        <v>197</v>
      </c>
      <c r="B75" t="s">
        <v>177</v>
      </c>
      <c r="C75">
        <v>3</v>
      </c>
    </row>
    <row r="76" spans="1:3">
      <c r="A76" t="s">
        <v>327</v>
      </c>
      <c r="B76" t="s">
        <v>122</v>
      </c>
      <c r="C76">
        <v>2</v>
      </c>
    </row>
    <row r="77" spans="1:3">
      <c r="A77" t="s">
        <v>327</v>
      </c>
      <c r="B77" t="s">
        <v>45</v>
      </c>
      <c r="C77">
        <v>2</v>
      </c>
    </row>
    <row r="78" spans="1:3" ht="17.25" customHeight="1">
      <c r="A78" t="s">
        <v>327</v>
      </c>
      <c r="B78" t="s">
        <v>121</v>
      </c>
      <c r="C78">
        <v>2</v>
      </c>
    </row>
    <row r="79" spans="1:3">
      <c r="A79" t="s">
        <v>494</v>
      </c>
      <c r="B79" t="s">
        <v>398</v>
      </c>
      <c r="C79">
        <v>1</v>
      </c>
    </row>
    <row r="80" spans="1:3">
      <c r="A80" t="s">
        <v>494</v>
      </c>
      <c r="B80" t="s">
        <v>399</v>
      </c>
      <c r="C80">
        <v>1</v>
      </c>
    </row>
    <row r="81" spans="1:3">
      <c r="A81" t="s">
        <v>494</v>
      </c>
      <c r="B81" t="s">
        <v>481</v>
      </c>
      <c r="C81">
        <v>1</v>
      </c>
    </row>
  </sheetData>
  <sortState ref="A2:C81">
    <sortCondition descending="1" ref="C2:C81"/>
  </sortState>
  <conditionalFormatting sqref="A1">
    <cfRule type="expression" dxfId="335" priority="55">
      <formula>G1=2</formula>
    </cfRule>
    <cfRule type="expression" dxfId="334" priority="56">
      <formula>G1=1</formula>
    </cfRule>
    <cfRule type="expression" dxfId="333" priority="57">
      <formula>G1=3</formula>
    </cfRule>
  </conditionalFormatting>
  <conditionalFormatting sqref="A37:A39 A24:A33">
    <cfRule type="expression" dxfId="332" priority="88">
      <formula>C2=2</formula>
    </cfRule>
    <cfRule type="expression" dxfId="331" priority="89">
      <formula>C2=1</formula>
    </cfRule>
    <cfRule type="expression" dxfId="330" priority="90">
      <formula>C2=3</formula>
    </cfRule>
  </conditionalFormatting>
  <conditionalFormatting sqref="A62">
    <cfRule type="expression" dxfId="329" priority="112">
      <formula>J1=2</formula>
    </cfRule>
    <cfRule type="expression" dxfId="328" priority="113">
      <formula>J1=1</formula>
    </cfRule>
    <cfRule type="expression" dxfId="327" priority="114">
      <formula>J1=3</formula>
    </cfRule>
  </conditionalFormatting>
  <conditionalFormatting sqref="A72:A74">
    <cfRule type="expression" dxfId="326" priority="133">
      <formula>E12=2</formula>
    </cfRule>
    <cfRule type="expression" dxfId="325" priority="134">
      <formula>E12=1</formula>
    </cfRule>
    <cfRule type="expression" dxfId="324" priority="135">
      <formula>E12=3</formula>
    </cfRule>
  </conditionalFormatting>
  <conditionalFormatting sqref="A76 A63:A68">
    <cfRule type="expression" dxfId="323" priority="154">
      <formula>E2=2</formula>
    </cfRule>
    <cfRule type="expression" dxfId="322" priority="155">
      <formula>E2=1</formula>
    </cfRule>
    <cfRule type="expression" dxfId="321" priority="156">
      <formula>E2=3</formula>
    </cfRule>
  </conditionalFormatting>
  <conditionalFormatting sqref="A69:A71">
    <cfRule type="expression" dxfId="320" priority="172">
      <formula>E9=2</formula>
    </cfRule>
    <cfRule type="expression" dxfId="319" priority="173">
      <formula>E9=1</formula>
    </cfRule>
    <cfRule type="expression" dxfId="318" priority="174">
      <formula>E9=3</formula>
    </cfRule>
  </conditionalFormatting>
  <conditionalFormatting sqref="A34:A36">
    <cfRule type="expression" dxfId="317" priority="196">
      <formula>C12=2</formula>
    </cfRule>
    <cfRule type="expression" dxfId="316" priority="197">
      <formula>C12=1</formula>
    </cfRule>
    <cfRule type="expression" dxfId="315" priority="198">
      <formula>C12=3</formula>
    </cfRule>
  </conditionalFormatting>
  <conditionalFormatting sqref="A75">
    <cfRule type="expression" dxfId="314" priority="214">
      <formula>#REF!=2</formula>
    </cfRule>
    <cfRule type="expression" dxfId="313" priority="215">
      <formula>#REF!=1</formula>
    </cfRule>
    <cfRule type="expression" dxfId="312" priority="216">
      <formula>#REF!=3</formula>
    </cfRule>
  </conditionalFormatting>
  <conditionalFormatting sqref="A40:A42">
    <cfRule type="expression" dxfId="311" priority="235">
      <formula>C19=2</formula>
    </cfRule>
    <cfRule type="expression" dxfId="310" priority="236">
      <formula>C19=1</formula>
    </cfRule>
    <cfRule type="expression" dxfId="309" priority="237">
      <formula>C19=3</formula>
    </cfRule>
  </conditionalFormatting>
  <conditionalFormatting sqref="B2:B26">
    <cfRule type="expression" dxfId="308" priority="40">
      <formula>E2=2</formula>
    </cfRule>
    <cfRule type="expression" dxfId="307" priority="41">
      <formula>E2=1</formula>
    </cfRule>
    <cfRule type="expression" dxfId="306" priority="42">
      <formula>E2=3</formula>
    </cfRule>
  </conditionalFormatting>
  <conditionalFormatting sqref="A50:A56">
    <cfRule type="expression" dxfId="305" priority="28">
      <formula>C29=2</formula>
    </cfRule>
    <cfRule type="expression" dxfId="304" priority="29">
      <formula>C29=1</formula>
    </cfRule>
    <cfRule type="expression" dxfId="303" priority="30">
      <formula>C29=3</formula>
    </cfRule>
  </conditionalFormatting>
  <conditionalFormatting sqref="A78">
    <cfRule type="expression" dxfId="302" priority="439">
      <formula>#REF!=2</formula>
    </cfRule>
    <cfRule type="expression" dxfId="301" priority="440">
      <formula>#REF!=1</formula>
    </cfRule>
    <cfRule type="expression" dxfId="300" priority="441">
      <formula>#REF!=3</formula>
    </cfRule>
  </conditionalFormatting>
  <conditionalFormatting sqref="B2:B26">
    <cfRule type="expression" dxfId="299" priority="10">
      <formula>E2=2</formula>
    </cfRule>
    <cfRule type="expression" dxfId="298" priority="11">
      <formula>E2=1</formula>
    </cfRule>
    <cfRule type="expression" dxfId="297" priority="12">
      <formula>E2=3</formula>
    </cfRule>
  </conditionalFormatting>
  <conditionalFormatting sqref="B27:B51">
    <cfRule type="expression" dxfId="296" priority="484">
      <formula>G2=2</formula>
    </cfRule>
    <cfRule type="expression" dxfId="295" priority="485">
      <formula>G2=1</formula>
    </cfRule>
    <cfRule type="expression" dxfId="294" priority="486">
      <formula>G2=3</formula>
    </cfRule>
  </conditionalFormatting>
  <conditionalFormatting sqref="B52:B76">
    <cfRule type="expression" dxfId="293" priority="493">
      <formula>H2=2</formula>
    </cfRule>
    <cfRule type="expression" dxfId="292" priority="494">
      <formula>H2=1</formula>
    </cfRule>
    <cfRule type="expression" dxfId="291" priority="495">
      <formula>H2=3</formula>
    </cfRule>
  </conditionalFormatting>
  <conditionalFormatting sqref="A48:A51">
    <cfRule type="expression" dxfId="290" priority="7">
      <formula>C26=2</formula>
    </cfRule>
    <cfRule type="expression" dxfId="289" priority="8">
      <formula>C26=1</formula>
    </cfRule>
    <cfRule type="expression" dxfId="288" priority="9">
      <formula>C26=3</formula>
    </cfRule>
  </conditionalFormatting>
  <conditionalFormatting sqref="A73:A76">
    <cfRule type="expression" dxfId="287" priority="4">
      <formula>C51=2</formula>
    </cfRule>
    <cfRule type="expression" dxfId="286" priority="5">
      <formula>C51=1</formula>
    </cfRule>
    <cfRule type="expression" dxfId="285" priority="6">
      <formula>C51=3</formula>
    </cfRule>
  </conditionalFormatting>
  <conditionalFormatting sqref="A77">
    <cfRule type="expression" dxfId="284" priority="1">
      <formula>C60=2</formula>
    </cfRule>
    <cfRule type="expression" dxfId="283" priority="2">
      <formula>C60=1</formula>
    </cfRule>
    <cfRule type="expression" dxfId="282" priority="3">
      <formula>C60=3</formula>
    </cfRule>
  </conditionalFormatting>
  <conditionalFormatting sqref="B77">
    <cfRule type="expression" dxfId="281" priority="514">
      <formula>I7=2</formula>
    </cfRule>
    <cfRule type="expression" dxfId="280" priority="515">
      <formula>I7=1</formula>
    </cfRule>
    <cfRule type="expression" dxfId="279" priority="516">
      <formula>I7=3</formula>
    </cfRule>
  </conditionalFormatting>
  <conditionalFormatting sqref="A80:A81">
    <cfRule type="expression" dxfId="278" priority="529">
      <formula>C76=2</formula>
    </cfRule>
    <cfRule type="expression" dxfId="277" priority="530">
      <formula>C76=1</formula>
    </cfRule>
    <cfRule type="expression" dxfId="276" priority="531">
      <formula>C76=3</formula>
    </cfRule>
  </conditionalFormatting>
  <conditionalFormatting sqref="B78">
    <cfRule type="expression" dxfId="275" priority="535">
      <formula>I16=2</formula>
    </cfRule>
    <cfRule type="expression" dxfId="274" priority="536">
      <formula>I16=1</formula>
    </cfRule>
    <cfRule type="expression" dxfId="273" priority="537">
      <formula>I16=3</formula>
    </cfRule>
  </conditionalFormatting>
  <conditionalFormatting sqref="B79">
    <cfRule type="expression" dxfId="272" priority="553">
      <formula>I20=2</formula>
    </cfRule>
    <cfRule type="expression" dxfId="271" priority="554">
      <formula>I20=1</formula>
    </cfRule>
    <cfRule type="expression" dxfId="270" priority="555">
      <formula>I20=3</formula>
    </cfRule>
  </conditionalFormatting>
  <conditionalFormatting sqref="B80:B81">
    <cfRule type="expression" dxfId="269" priority="568">
      <formula>I23=2</formula>
    </cfRule>
    <cfRule type="expression" dxfId="268" priority="569">
      <formula>I23=1</formula>
    </cfRule>
    <cfRule type="expression" dxfId="267" priority="570">
      <formula>I23=3</formula>
    </cfRule>
  </conditionalFormatting>
  <conditionalFormatting sqref="A2:A22 A27:A79">
    <cfRule type="expression" dxfId="266" priority="574">
      <formula>#REF!=2</formula>
    </cfRule>
    <cfRule type="expression" dxfId="265" priority="575">
      <formula>#REF!=1</formula>
    </cfRule>
    <cfRule type="expression" dxfId="264" priority="576">
      <formula>#REF!=3</formula>
    </cfRule>
  </conditionalFormatting>
  <conditionalFormatting sqref="A23">
    <cfRule type="expression" dxfId="263" priority="580">
      <formula>H1=2</formula>
    </cfRule>
    <cfRule type="expression" dxfId="262" priority="581">
      <formula>H1=1</formula>
    </cfRule>
    <cfRule type="expression" dxfId="261" priority="582">
      <formula>H1=3</formula>
    </cfRule>
  </conditionalFormatting>
  <dataValidations count="1">
    <dataValidation type="list" allowBlank="1" showInputMessage="1" showErrorMessage="1" sqref="B2:B81">
      <formula1>Игрок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3"/>
  <sheetViews>
    <sheetView workbookViewId="0">
      <pane ySplit="1" topLeftCell="A2" activePane="bottomLeft" state="frozen"/>
      <selection pane="bottomLeft" activeCell="B14" sqref="B14"/>
    </sheetView>
  </sheetViews>
  <sheetFormatPr defaultRowHeight="15"/>
  <cols>
    <col min="1" max="1" width="16.7109375" customWidth="1"/>
    <col min="2" max="2" width="24" customWidth="1"/>
    <col min="3" max="3" width="12.140625" customWidth="1"/>
  </cols>
  <sheetData>
    <row r="1" spans="1:3">
      <c r="A1" s="9" t="s">
        <v>198</v>
      </c>
      <c r="B1" s="9" t="s">
        <v>405</v>
      </c>
      <c r="C1" s="9" t="s">
        <v>406</v>
      </c>
    </row>
    <row r="2" spans="1:3">
      <c r="A2" t="s">
        <v>419</v>
      </c>
      <c r="B2" t="s">
        <v>20</v>
      </c>
      <c r="C2">
        <v>31</v>
      </c>
    </row>
    <row r="3" spans="1:3">
      <c r="A3" t="s">
        <v>419</v>
      </c>
      <c r="B3" t="s">
        <v>23</v>
      </c>
      <c r="C3">
        <v>31</v>
      </c>
    </row>
    <row r="4" spans="1:3">
      <c r="A4" t="s">
        <v>189</v>
      </c>
      <c r="B4" t="s">
        <v>19</v>
      </c>
      <c r="C4">
        <v>30</v>
      </c>
    </row>
    <row r="5" spans="1:3">
      <c r="A5" t="s">
        <v>189</v>
      </c>
      <c r="B5" t="s">
        <v>16</v>
      </c>
      <c r="C5">
        <v>30</v>
      </c>
    </row>
    <row r="6" spans="1:3">
      <c r="A6" t="s">
        <v>463</v>
      </c>
      <c r="B6" t="s">
        <v>295</v>
      </c>
      <c r="C6">
        <v>29</v>
      </c>
    </row>
    <row r="7" spans="1:3">
      <c r="A7" t="s">
        <v>463</v>
      </c>
      <c r="B7" t="s">
        <v>300</v>
      </c>
      <c r="C7">
        <v>29</v>
      </c>
    </row>
    <row r="8" spans="1:3">
      <c r="A8" t="s">
        <v>417</v>
      </c>
      <c r="B8" t="s">
        <v>175</v>
      </c>
      <c r="C8">
        <v>28</v>
      </c>
    </row>
    <row r="9" spans="1:3">
      <c r="A9" t="s">
        <v>417</v>
      </c>
      <c r="B9" t="s">
        <v>326</v>
      </c>
      <c r="C9">
        <v>28</v>
      </c>
    </row>
    <row r="10" spans="1:3">
      <c r="A10" t="s">
        <v>510</v>
      </c>
      <c r="B10" t="s">
        <v>21</v>
      </c>
      <c r="C10">
        <v>27</v>
      </c>
    </row>
    <row r="11" spans="1:3">
      <c r="A11" t="s">
        <v>510</v>
      </c>
      <c r="B11" t="s">
        <v>47</v>
      </c>
      <c r="C11">
        <v>27</v>
      </c>
    </row>
    <row r="12" spans="1:3">
      <c r="A12" t="s">
        <v>496</v>
      </c>
      <c r="B12" t="s">
        <v>18</v>
      </c>
      <c r="C12">
        <v>26</v>
      </c>
    </row>
    <row r="13" spans="1:3">
      <c r="A13" t="s">
        <v>496</v>
      </c>
      <c r="B13" t="s">
        <v>28</v>
      </c>
      <c r="C13">
        <v>26</v>
      </c>
    </row>
    <row r="14" spans="1:3">
      <c r="A14" t="s">
        <v>376</v>
      </c>
      <c r="B14" t="s">
        <v>122</v>
      </c>
      <c r="C14">
        <v>25</v>
      </c>
    </row>
    <row r="15" spans="1:3">
      <c r="A15" t="s">
        <v>376</v>
      </c>
      <c r="B15" t="s">
        <v>304</v>
      </c>
      <c r="C15">
        <v>25</v>
      </c>
    </row>
    <row r="16" spans="1:3">
      <c r="A16" t="s">
        <v>313</v>
      </c>
      <c r="B16" t="s">
        <v>59</v>
      </c>
      <c r="C16">
        <v>24</v>
      </c>
    </row>
    <row r="17" spans="1:3">
      <c r="A17" t="s">
        <v>313</v>
      </c>
      <c r="B17" t="s">
        <v>108</v>
      </c>
      <c r="C17">
        <v>24</v>
      </c>
    </row>
    <row r="18" spans="1:3">
      <c r="A18" t="s">
        <v>509</v>
      </c>
      <c r="B18" t="s">
        <v>98</v>
      </c>
      <c r="C18">
        <v>23</v>
      </c>
    </row>
    <row r="19" spans="1:3">
      <c r="A19" t="s">
        <v>509</v>
      </c>
      <c r="B19" t="s">
        <v>76</v>
      </c>
      <c r="C19">
        <v>23</v>
      </c>
    </row>
    <row r="20" spans="1:3">
      <c r="A20" t="s">
        <v>506</v>
      </c>
      <c r="B20" t="s">
        <v>71</v>
      </c>
      <c r="C20">
        <v>22</v>
      </c>
    </row>
    <row r="21" spans="1:3">
      <c r="A21" t="s">
        <v>506</v>
      </c>
      <c r="B21" t="s">
        <v>347</v>
      </c>
      <c r="C21">
        <v>22</v>
      </c>
    </row>
    <row r="22" spans="1:3">
      <c r="A22" t="s">
        <v>277</v>
      </c>
      <c r="B22" t="s">
        <v>36</v>
      </c>
      <c r="C22">
        <v>21</v>
      </c>
    </row>
    <row r="23" spans="1:3">
      <c r="A23" t="s">
        <v>277</v>
      </c>
      <c r="B23" t="s">
        <v>38</v>
      </c>
      <c r="C23">
        <v>21</v>
      </c>
    </row>
    <row r="24" spans="1:3">
      <c r="A24" t="s">
        <v>501</v>
      </c>
      <c r="B24" t="s">
        <v>32</v>
      </c>
      <c r="C24">
        <v>20</v>
      </c>
    </row>
    <row r="25" spans="1:3">
      <c r="A25" t="s">
        <v>501</v>
      </c>
      <c r="B25" t="s">
        <v>33</v>
      </c>
      <c r="C25">
        <v>20</v>
      </c>
    </row>
    <row r="26" spans="1:3">
      <c r="A26" t="s">
        <v>508</v>
      </c>
      <c r="B26" t="s">
        <v>229</v>
      </c>
      <c r="C26">
        <v>19</v>
      </c>
    </row>
    <row r="27" spans="1:3">
      <c r="A27" t="s">
        <v>508</v>
      </c>
      <c r="B27" t="s">
        <v>22</v>
      </c>
      <c r="C27">
        <v>19</v>
      </c>
    </row>
    <row r="28" spans="1:3">
      <c r="A28" t="s">
        <v>514</v>
      </c>
      <c r="B28" t="s">
        <v>61</v>
      </c>
      <c r="C28">
        <v>18</v>
      </c>
    </row>
    <row r="29" spans="1:3">
      <c r="A29" t="s">
        <v>514</v>
      </c>
      <c r="B29" t="s">
        <v>340</v>
      </c>
      <c r="C29">
        <v>18</v>
      </c>
    </row>
    <row r="30" spans="1:3">
      <c r="A30" t="s">
        <v>497</v>
      </c>
      <c r="B30" t="s">
        <v>66</v>
      </c>
      <c r="C30">
        <v>17</v>
      </c>
    </row>
    <row r="31" spans="1:3">
      <c r="A31" t="s">
        <v>497</v>
      </c>
      <c r="B31" t="s">
        <v>67</v>
      </c>
      <c r="C31">
        <v>17</v>
      </c>
    </row>
    <row r="32" spans="1:3">
      <c r="A32" t="s">
        <v>512</v>
      </c>
      <c r="B32" t="s">
        <v>473</v>
      </c>
      <c r="C32">
        <v>16</v>
      </c>
    </row>
    <row r="33" spans="1:3">
      <c r="A33" t="s">
        <v>512</v>
      </c>
      <c r="B33" t="s">
        <v>472</v>
      </c>
      <c r="C33">
        <v>16</v>
      </c>
    </row>
    <row r="34" spans="1:3">
      <c r="A34" t="s">
        <v>503</v>
      </c>
      <c r="B34" t="s">
        <v>471</v>
      </c>
      <c r="C34">
        <v>15</v>
      </c>
    </row>
    <row r="35" spans="1:3">
      <c r="A35" t="s">
        <v>503</v>
      </c>
      <c r="B35" t="s">
        <v>290</v>
      </c>
      <c r="C35">
        <v>15</v>
      </c>
    </row>
    <row r="36" spans="1:3">
      <c r="A36" t="s">
        <v>511</v>
      </c>
      <c r="B36" t="s">
        <v>54</v>
      </c>
      <c r="C36">
        <v>14</v>
      </c>
    </row>
    <row r="37" spans="1:3">
      <c r="A37" t="s">
        <v>511</v>
      </c>
      <c r="B37" t="s">
        <v>377</v>
      </c>
      <c r="C37">
        <v>14</v>
      </c>
    </row>
    <row r="38" spans="1:3">
      <c r="A38" t="s">
        <v>500</v>
      </c>
      <c r="B38" t="s">
        <v>242</v>
      </c>
      <c r="C38">
        <v>13</v>
      </c>
    </row>
    <row r="39" spans="1:3">
      <c r="A39" t="s">
        <v>500</v>
      </c>
      <c r="B39" t="s">
        <v>481</v>
      </c>
      <c r="C39">
        <v>13</v>
      </c>
    </row>
    <row r="40" spans="1:3">
      <c r="A40" t="s">
        <v>498</v>
      </c>
      <c r="B40" t="s">
        <v>50</v>
      </c>
      <c r="C40">
        <v>12</v>
      </c>
    </row>
    <row r="41" spans="1:3">
      <c r="A41" t="s">
        <v>498</v>
      </c>
      <c r="B41" t="s">
        <v>25</v>
      </c>
      <c r="C41">
        <v>12</v>
      </c>
    </row>
    <row r="42" spans="1:3">
      <c r="A42" t="s">
        <v>504</v>
      </c>
      <c r="B42" t="s">
        <v>27</v>
      </c>
      <c r="C42">
        <v>11</v>
      </c>
    </row>
    <row r="43" spans="1:3">
      <c r="A43" t="s">
        <v>504</v>
      </c>
      <c r="B43" t="s">
        <v>24</v>
      </c>
      <c r="C43">
        <v>11</v>
      </c>
    </row>
    <row r="44" spans="1:3">
      <c r="A44" t="s">
        <v>314</v>
      </c>
      <c r="B44" t="s">
        <v>243</v>
      </c>
      <c r="C44">
        <v>10</v>
      </c>
    </row>
    <row r="45" spans="1:3">
      <c r="A45" t="s">
        <v>314</v>
      </c>
      <c r="B45" t="s">
        <v>309</v>
      </c>
      <c r="C45">
        <v>10</v>
      </c>
    </row>
    <row r="46" spans="1:3">
      <c r="A46" t="s">
        <v>499</v>
      </c>
      <c r="B46" t="s">
        <v>491</v>
      </c>
      <c r="C46">
        <v>9</v>
      </c>
    </row>
    <row r="47" spans="1:3">
      <c r="A47" t="s">
        <v>499</v>
      </c>
      <c r="B47" t="s">
        <v>252</v>
      </c>
      <c r="C47">
        <v>9</v>
      </c>
    </row>
    <row r="48" spans="1:3">
      <c r="A48" t="s">
        <v>505</v>
      </c>
      <c r="B48" t="s">
        <v>247</v>
      </c>
      <c r="C48">
        <v>8</v>
      </c>
    </row>
    <row r="49" spans="1:3">
      <c r="A49" t="s">
        <v>505</v>
      </c>
      <c r="B49" t="s">
        <v>262</v>
      </c>
      <c r="C49">
        <v>8</v>
      </c>
    </row>
    <row r="50" spans="1:3">
      <c r="A50" t="s">
        <v>507</v>
      </c>
      <c r="B50" t="s">
        <v>119</v>
      </c>
      <c r="C50">
        <v>7</v>
      </c>
    </row>
    <row r="51" spans="1:3">
      <c r="A51" t="s">
        <v>507</v>
      </c>
      <c r="B51" t="s">
        <v>73</v>
      </c>
      <c r="C51">
        <v>7</v>
      </c>
    </row>
    <row r="52" spans="1:3">
      <c r="A52" t="s">
        <v>502</v>
      </c>
      <c r="B52" t="s">
        <v>135</v>
      </c>
      <c r="C52">
        <v>6</v>
      </c>
    </row>
    <row r="53" spans="1:3">
      <c r="A53" t="s">
        <v>502</v>
      </c>
      <c r="B53" t="s">
        <v>17</v>
      </c>
      <c r="C53">
        <v>6</v>
      </c>
    </row>
    <row r="54" spans="1:3">
      <c r="A54" t="s">
        <v>515</v>
      </c>
      <c r="B54" t="s">
        <v>185</v>
      </c>
      <c r="C54">
        <v>5</v>
      </c>
    </row>
    <row r="55" spans="1:3">
      <c r="A55" t="s">
        <v>515</v>
      </c>
      <c r="B55" t="s">
        <v>323</v>
      </c>
      <c r="C55">
        <v>5</v>
      </c>
    </row>
    <row r="56" spans="1:3">
      <c r="A56" s="101">
        <v>1371</v>
      </c>
      <c r="B56" t="s">
        <v>461</v>
      </c>
      <c r="C56">
        <v>4</v>
      </c>
    </row>
    <row r="57" spans="1:3">
      <c r="A57" s="101">
        <v>1371</v>
      </c>
      <c r="B57" t="s">
        <v>460</v>
      </c>
      <c r="C57">
        <v>4</v>
      </c>
    </row>
    <row r="58" spans="1:3">
      <c r="A58" t="s">
        <v>414</v>
      </c>
      <c r="B58" t="s">
        <v>398</v>
      </c>
      <c r="C58">
        <v>3</v>
      </c>
    </row>
    <row r="59" spans="1:3">
      <c r="A59" t="s">
        <v>414</v>
      </c>
      <c r="B59" t="s">
        <v>399</v>
      </c>
      <c r="C59">
        <v>3</v>
      </c>
    </row>
    <row r="60" spans="1:3">
      <c r="A60" t="s">
        <v>513</v>
      </c>
      <c r="B60" t="s">
        <v>81</v>
      </c>
      <c r="C60">
        <v>2</v>
      </c>
    </row>
    <row r="61" spans="1:3">
      <c r="A61" t="s">
        <v>513</v>
      </c>
      <c r="B61" t="s">
        <v>116</v>
      </c>
      <c r="C61">
        <v>2</v>
      </c>
    </row>
    <row r="62" spans="1:3">
      <c r="A62" t="s">
        <v>315</v>
      </c>
      <c r="B62" t="s">
        <v>101</v>
      </c>
      <c r="C62">
        <v>1</v>
      </c>
    </row>
    <row r="63" spans="1:3">
      <c r="A63" t="s">
        <v>315</v>
      </c>
      <c r="B63" t="s">
        <v>137</v>
      </c>
      <c r="C63">
        <v>1</v>
      </c>
    </row>
  </sheetData>
  <sortState ref="A2:C63">
    <sortCondition descending="1" ref="C2:C63"/>
  </sortState>
  <conditionalFormatting sqref="A1">
    <cfRule type="expression" dxfId="260" priority="1">
      <formula>G1=2</formula>
    </cfRule>
    <cfRule type="expression" dxfId="259" priority="2">
      <formula>G1=1</formula>
    </cfRule>
    <cfRule type="expression" dxfId="258" priority="3">
      <formula>G1=3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8"/>
  <sheetViews>
    <sheetView topLeftCell="D1" workbookViewId="0">
      <pane ySplit="1" topLeftCell="A70" activePane="bottomLeft" state="frozen"/>
      <selection pane="bottomLeft" activeCell="D88" sqref="D88"/>
    </sheetView>
  </sheetViews>
  <sheetFormatPr defaultRowHeight="15"/>
  <cols>
    <col min="1" max="1" width="16.85546875" style="10" customWidth="1"/>
    <col min="2" max="2" width="24.140625" customWidth="1"/>
  </cols>
  <sheetData>
    <row r="1" spans="1:3">
      <c r="A1" s="9" t="s">
        <v>198</v>
      </c>
      <c r="B1" s="9" t="s">
        <v>359</v>
      </c>
      <c r="C1" s="9" t="s">
        <v>406</v>
      </c>
    </row>
    <row r="2" spans="1:3">
      <c r="A2" t="s">
        <v>161</v>
      </c>
      <c r="B2" t="s">
        <v>25</v>
      </c>
      <c r="C2">
        <v>26</v>
      </c>
    </row>
    <row r="3" spans="1:3">
      <c r="A3" t="s">
        <v>161</v>
      </c>
      <c r="B3" t="s">
        <v>23</v>
      </c>
      <c r="C3">
        <v>26</v>
      </c>
    </row>
    <row r="4" spans="1:3">
      <c r="A4" t="s">
        <v>161</v>
      </c>
      <c r="B4" t="s">
        <v>34</v>
      </c>
      <c r="C4">
        <v>26</v>
      </c>
    </row>
    <row r="5" spans="1:3">
      <c r="A5" t="s">
        <v>495</v>
      </c>
      <c r="B5" t="s">
        <v>32</v>
      </c>
      <c r="C5">
        <v>25</v>
      </c>
    </row>
    <row r="6" spans="1:3">
      <c r="A6" t="s">
        <v>495</v>
      </c>
      <c r="B6" t="s">
        <v>24</v>
      </c>
      <c r="C6">
        <v>25</v>
      </c>
    </row>
    <row r="7" spans="1:3">
      <c r="A7" t="s">
        <v>495</v>
      </c>
      <c r="B7" t="s">
        <v>27</v>
      </c>
      <c r="C7">
        <v>25</v>
      </c>
    </row>
    <row r="8" spans="1:3">
      <c r="A8" t="s">
        <v>162</v>
      </c>
      <c r="B8" t="s">
        <v>26</v>
      </c>
      <c r="C8">
        <v>24</v>
      </c>
    </row>
    <row r="9" spans="1:3">
      <c r="A9" t="s">
        <v>162</v>
      </c>
      <c r="B9" t="s">
        <v>22</v>
      </c>
      <c r="C9">
        <v>24</v>
      </c>
    </row>
    <row r="10" spans="1:3">
      <c r="A10" t="s">
        <v>162</v>
      </c>
      <c r="B10" t="s">
        <v>31</v>
      </c>
      <c r="C10">
        <v>24</v>
      </c>
    </row>
    <row r="11" spans="1:3">
      <c r="A11" t="s">
        <v>162</v>
      </c>
      <c r="B11" t="s">
        <v>29</v>
      </c>
      <c r="C11">
        <v>24</v>
      </c>
    </row>
    <row r="12" spans="1:3">
      <c r="A12" t="s">
        <v>348</v>
      </c>
      <c r="B12" t="s">
        <v>229</v>
      </c>
      <c r="C12">
        <v>23</v>
      </c>
    </row>
    <row r="13" spans="1:3">
      <c r="A13" t="s">
        <v>348</v>
      </c>
      <c r="B13" t="s">
        <v>218</v>
      </c>
      <c r="C13">
        <v>23</v>
      </c>
    </row>
    <row r="14" spans="1:3">
      <c r="A14" t="s">
        <v>348</v>
      </c>
      <c r="B14" t="s">
        <v>295</v>
      </c>
      <c r="C14">
        <v>23</v>
      </c>
    </row>
    <row r="15" spans="1:3">
      <c r="A15" t="s">
        <v>348</v>
      </c>
      <c r="B15" t="s">
        <v>17</v>
      </c>
      <c r="C15">
        <v>23</v>
      </c>
    </row>
    <row r="16" spans="1:3">
      <c r="A16" t="s">
        <v>331</v>
      </c>
      <c r="B16" t="s">
        <v>135</v>
      </c>
      <c r="C16">
        <v>22</v>
      </c>
    </row>
    <row r="17" spans="1:3">
      <c r="A17" t="s">
        <v>331</v>
      </c>
      <c r="B17" t="s">
        <v>73</v>
      </c>
      <c r="C17">
        <v>22</v>
      </c>
    </row>
    <row r="18" spans="1:3">
      <c r="A18" t="s">
        <v>331</v>
      </c>
      <c r="B18" t="s">
        <v>119</v>
      </c>
      <c r="C18">
        <v>22</v>
      </c>
    </row>
    <row r="19" spans="1:3">
      <c r="A19" t="s">
        <v>331</v>
      </c>
      <c r="B19" t="s">
        <v>304</v>
      </c>
      <c r="C19">
        <v>22</v>
      </c>
    </row>
    <row r="20" spans="1:3">
      <c r="A20" t="s">
        <v>466</v>
      </c>
      <c r="B20" t="s">
        <v>37</v>
      </c>
      <c r="C20">
        <v>21</v>
      </c>
    </row>
    <row r="21" spans="1:3">
      <c r="A21" t="s">
        <v>466</v>
      </c>
      <c r="B21" t="s">
        <v>28</v>
      </c>
      <c r="C21">
        <v>21</v>
      </c>
    </row>
    <row r="22" spans="1:3">
      <c r="A22" t="s">
        <v>466</v>
      </c>
      <c r="B22" t="s">
        <v>18</v>
      </c>
      <c r="C22">
        <v>21</v>
      </c>
    </row>
    <row r="23" spans="1:3">
      <c r="A23" t="s">
        <v>521</v>
      </c>
      <c r="B23" t="s">
        <v>94</v>
      </c>
      <c r="C23">
        <v>20</v>
      </c>
    </row>
    <row r="24" spans="1:3">
      <c r="A24" t="s">
        <v>521</v>
      </c>
      <c r="B24" t="s">
        <v>263</v>
      </c>
      <c r="C24">
        <v>20</v>
      </c>
    </row>
    <row r="25" spans="1:3">
      <c r="A25" t="s">
        <v>521</v>
      </c>
      <c r="B25" t="s">
        <v>171</v>
      </c>
      <c r="C25">
        <v>20</v>
      </c>
    </row>
    <row r="26" spans="1:3">
      <c r="A26" t="s">
        <v>277</v>
      </c>
      <c r="B26" t="s">
        <v>38</v>
      </c>
      <c r="C26">
        <v>19</v>
      </c>
    </row>
    <row r="27" spans="1:3">
      <c r="A27" t="s">
        <v>277</v>
      </c>
      <c r="B27" t="s">
        <v>54</v>
      </c>
      <c r="C27">
        <v>19</v>
      </c>
    </row>
    <row r="28" spans="1:3">
      <c r="A28" t="s">
        <v>277</v>
      </c>
      <c r="B28" t="s">
        <v>36</v>
      </c>
      <c r="C28">
        <v>19</v>
      </c>
    </row>
    <row r="29" spans="1:3">
      <c r="A29" t="s">
        <v>264</v>
      </c>
      <c r="B29" t="s">
        <v>43</v>
      </c>
      <c r="C29">
        <v>18</v>
      </c>
    </row>
    <row r="30" spans="1:3">
      <c r="A30" t="s">
        <v>264</v>
      </c>
      <c r="B30" t="s">
        <v>33</v>
      </c>
      <c r="C30">
        <v>18</v>
      </c>
    </row>
    <row r="31" spans="1:3">
      <c r="A31" t="s">
        <v>264</v>
      </c>
      <c r="B31" t="s">
        <v>30</v>
      </c>
      <c r="C31">
        <v>18</v>
      </c>
    </row>
    <row r="32" spans="1:3">
      <c r="A32" t="s">
        <v>264</v>
      </c>
      <c r="B32" t="s">
        <v>90</v>
      </c>
      <c r="C32">
        <v>18</v>
      </c>
    </row>
    <row r="33" spans="1:3">
      <c r="A33" t="s">
        <v>160</v>
      </c>
      <c r="B33" t="s">
        <v>133</v>
      </c>
      <c r="C33">
        <v>17</v>
      </c>
    </row>
    <row r="34" spans="1:3">
      <c r="A34" t="s">
        <v>160</v>
      </c>
      <c r="B34" t="s">
        <v>16</v>
      </c>
      <c r="C34">
        <v>17</v>
      </c>
    </row>
    <row r="35" spans="1:3">
      <c r="A35" t="s">
        <v>160</v>
      </c>
      <c r="B35" t="s">
        <v>19</v>
      </c>
      <c r="C35">
        <v>17</v>
      </c>
    </row>
    <row r="36" spans="1:3">
      <c r="A36" t="s">
        <v>195</v>
      </c>
      <c r="B36" t="s">
        <v>83</v>
      </c>
      <c r="C36">
        <v>16</v>
      </c>
    </row>
    <row r="37" spans="1:3">
      <c r="A37" t="s">
        <v>195</v>
      </c>
      <c r="B37" t="s">
        <v>48</v>
      </c>
      <c r="C37">
        <v>16</v>
      </c>
    </row>
    <row r="38" spans="1:3">
      <c r="A38" t="s">
        <v>195</v>
      </c>
      <c r="B38" t="s">
        <v>77</v>
      </c>
      <c r="C38">
        <v>16</v>
      </c>
    </row>
    <row r="39" spans="1:3">
      <c r="A39" t="s">
        <v>195</v>
      </c>
      <c r="B39" t="s">
        <v>35</v>
      </c>
      <c r="C39">
        <v>16</v>
      </c>
    </row>
    <row r="40" spans="1:3">
      <c r="A40" t="s">
        <v>523</v>
      </c>
      <c r="B40" t="s">
        <v>524</v>
      </c>
      <c r="C40">
        <v>15</v>
      </c>
    </row>
    <row r="41" spans="1:3">
      <c r="A41" t="s">
        <v>523</v>
      </c>
      <c r="B41" t="s">
        <v>377</v>
      </c>
      <c r="C41">
        <v>15</v>
      </c>
    </row>
    <row r="42" spans="1:3">
      <c r="A42" t="s">
        <v>523</v>
      </c>
      <c r="B42" t="s">
        <v>69</v>
      </c>
      <c r="C42">
        <v>15</v>
      </c>
    </row>
    <row r="43" spans="1:3">
      <c r="A43" t="s">
        <v>493</v>
      </c>
      <c r="B43" t="s">
        <v>323</v>
      </c>
      <c r="C43">
        <v>14</v>
      </c>
    </row>
    <row r="44" spans="1:3">
      <c r="A44" t="s">
        <v>493</v>
      </c>
      <c r="B44" t="s">
        <v>50</v>
      </c>
      <c r="C44">
        <v>14</v>
      </c>
    </row>
    <row r="45" spans="1:3">
      <c r="A45" t="s">
        <v>493</v>
      </c>
      <c r="B45" t="s">
        <v>471</v>
      </c>
      <c r="C45">
        <v>14</v>
      </c>
    </row>
    <row r="46" spans="1:3">
      <c r="A46" t="s">
        <v>197</v>
      </c>
      <c r="B46" t="s">
        <v>332</v>
      </c>
      <c r="C46">
        <v>13</v>
      </c>
    </row>
    <row r="47" spans="1:3">
      <c r="A47" t="s">
        <v>197</v>
      </c>
      <c r="B47" t="s">
        <v>147</v>
      </c>
      <c r="C47">
        <v>13</v>
      </c>
    </row>
    <row r="48" spans="1:3">
      <c r="A48" t="s">
        <v>197</v>
      </c>
      <c r="B48" t="s">
        <v>177</v>
      </c>
      <c r="C48">
        <v>13</v>
      </c>
    </row>
    <row r="49" spans="1:3">
      <c r="A49" t="s">
        <v>163</v>
      </c>
      <c r="B49" t="s">
        <v>20</v>
      </c>
      <c r="C49">
        <v>12</v>
      </c>
    </row>
    <row r="50" spans="1:3">
      <c r="A50" t="s">
        <v>163</v>
      </c>
      <c r="B50" t="s">
        <v>47</v>
      </c>
      <c r="C50">
        <v>12</v>
      </c>
    </row>
    <row r="51" spans="1:3">
      <c r="A51" t="s">
        <v>163</v>
      </c>
      <c r="B51" t="s">
        <v>41</v>
      </c>
      <c r="C51">
        <v>12</v>
      </c>
    </row>
    <row r="52" spans="1:3">
      <c r="A52" t="s">
        <v>163</v>
      </c>
      <c r="B52" t="s">
        <v>21</v>
      </c>
      <c r="C52">
        <v>12</v>
      </c>
    </row>
    <row r="53" spans="1:3">
      <c r="A53" t="s">
        <v>525</v>
      </c>
      <c r="B53" t="s">
        <v>122</v>
      </c>
      <c r="C53">
        <v>11</v>
      </c>
    </row>
    <row r="54" spans="1:3">
      <c r="A54" t="s">
        <v>525</v>
      </c>
      <c r="B54" t="s">
        <v>45</v>
      </c>
      <c r="C54">
        <v>11</v>
      </c>
    </row>
    <row r="55" spans="1:3">
      <c r="A55" t="s">
        <v>525</v>
      </c>
      <c r="B55" t="s">
        <v>121</v>
      </c>
      <c r="C55">
        <v>11</v>
      </c>
    </row>
    <row r="56" spans="1:3">
      <c r="A56" t="s">
        <v>525</v>
      </c>
      <c r="B56" t="s">
        <v>55</v>
      </c>
      <c r="C56">
        <v>11</v>
      </c>
    </row>
    <row r="57" spans="1:3">
      <c r="A57" t="s">
        <v>165</v>
      </c>
      <c r="B57" t="s">
        <v>185</v>
      </c>
      <c r="C57">
        <v>10</v>
      </c>
    </row>
    <row r="58" spans="1:3">
      <c r="A58" t="s">
        <v>165</v>
      </c>
      <c r="B58" t="s">
        <v>262</v>
      </c>
      <c r="C58">
        <v>10</v>
      </c>
    </row>
    <row r="59" spans="1:3">
      <c r="A59" t="s">
        <v>165</v>
      </c>
      <c r="B59" t="s">
        <v>247</v>
      </c>
      <c r="C59">
        <v>10</v>
      </c>
    </row>
    <row r="60" spans="1:3">
      <c r="A60" t="s">
        <v>490</v>
      </c>
      <c r="B60" t="s">
        <v>326</v>
      </c>
      <c r="C60">
        <v>9</v>
      </c>
    </row>
    <row r="61" spans="1:3">
      <c r="A61" t="s">
        <v>490</v>
      </c>
      <c r="B61" t="s">
        <v>175</v>
      </c>
      <c r="C61">
        <v>9</v>
      </c>
    </row>
    <row r="62" spans="1:3">
      <c r="A62" t="s">
        <v>490</v>
      </c>
      <c r="B62" t="s">
        <v>491</v>
      </c>
      <c r="C62">
        <v>9</v>
      </c>
    </row>
    <row r="63" spans="1:3">
      <c r="A63" t="s">
        <v>266</v>
      </c>
      <c r="B63" t="s">
        <v>99</v>
      </c>
      <c r="C63">
        <v>8</v>
      </c>
    </row>
    <row r="64" spans="1:3">
      <c r="A64" t="s">
        <v>266</v>
      </c>
      <c r="B64" t="s">
        <v>42</v>
      </c>
      <c r="C64">
        <v>8</v>
      </c>
    </row>
    <row r="65" spans="1:3">
      <c r="A65" t="s">
        <v>266</v>
      </c>
      <c r="B65" t="s">
        <v>267</v>
      </c>
      <c r="C65">
        <v>8</v>
      </c>
    </row>
    <row r="66" spans="1:3">
      <c r="A66" t="s">
        <v>266</v>
      </c>
      <c r="B66" t="s">
        <v>40</v>
      </c>
      <c r="C66">
        <v>8</v>
      </c>
    </row>
    <row r="67" spans="1:3">
      <c r="A67" t="s">
        <v>492</v>
      </c>
      <c r="B67" t="s">
        <v>66</v>
      </c>
      <c r="C67">
        <v>7</v>
      </c>
    </row>
    <row r="68" spans="1:3">
      <c r="A68" t="s">
        <v>492</v>
      </c>
      <c r="B68" t="s">
        <v>67</v>
      </c>
      <c r="C68">
        <v>7</v>
      </c>
    </row>
    <row r="69" spans="1:3">
      <c r="A69" t="s">
        <v>492</v>
      </c>
      <c r="B69" t="s">
        <v>472</v>
      </c>
      <c r="C69">
        <v>7</v>
      </c>
    </row>
    <row r="70" spans="1:3">
      <c r="A70" t="s">
        <v>492</v>
      </c>
      <c r="B70" t="s">
        <v>473</v>
      </c>
      <c r="C70">
        <v>7</v>
      </c>
    </row>
    <row r="71" spans="1:3">
      <c r="A71" t="s">
        <v>494</v>
      </c>
      <c r="B71" t="s">
        <v>145</v>
      </c>
      <c r="C71">
        <v>6</v>
      </c>
    </row>
    <row r="72" spans="1:3">
      <c r="A72" t="s">
        <v>494</v>
      </c>
      <c r="B72" t="s">
        <v>481</v>
      </c>
      <c r="C72">
        <v>6</v>
      </c>
    </row>
    <row r="73" spans="1:3">
      <c r="A73" t="s">
        <v>494</v>
      </c>
      <c r="B73" t="s">
        <v>520</v>
      </c>
      <c r="C73">
        <v>6</v>
      </c>
    </row>
    <row r="74" spans="1:3">
      <c r="A74" t="s">
        <v>261</v>
      </c>
      <c r="B74" t="s">
        <v>101</v>
      </c>
      <c r="C74">
        <v>5</v>
      </c>
    </row>
    <row r="75" spans="1:3">
      <c r="A75" t="s">
        <v>261</v>
      </c>
      <c r="B75" t="s">
        <v>137</v>
      </c>
      <c r="C75">
        <v>5</v>
      </c>
    </row>
    <row r="76" spans="1:3">
      <c r="A76" t="s">
        <v>261</v>
      </c>
      <c r="B76" t="s">
        <v>108</v>
      </c>
      <c r="C76">
        <v>5</v>
      </c>
    </row>
    <row r="77" spans="1:3">
      <c r="A77" t="s">
        <v>164</v>
      </c>
      <c r="B77" t="s">
        <v>61</v>
      </c>
      <c r="C77">
        <v>4</v>
      </c>
    </row>
    <row r="78" spans="1:3">
      <c r="A78" t="s">
        <v>164</v>
      </c>
      <c r="B78" t="s">
        <v>76</v>
      </c>
      <c r="C78">
        <v>4</v>
      </c>
    </row>
    <row r="79" spans="1:3">
      <c r="A79" t="s">
        <v>164</v>
      </c>
      <c r="B79" t="s">
        <v>98</v>
      </c>
      <c r="C79">
        <v>4</v>
      </c>
    </row>
    <row r="80" spans="1:3">
      <c r="A80" t="s">
        <v>250</v>
      </c>
      <c r="B80" t="s">
        <v>251</v>
      </c>
      <c r="C80">
        <v>3</v>
      </c>
    </row>
    <row r="81" spans="1:3">
      <c r="A81" t="s">
        <v>250</v>
      </c>
      <c r="B81" t="s">
        <v>70</v>
      </c>
      <c r="C81">
        <v>3</v>
      </c>
    </row>
    <row r="82" spans="1:3">
      <c r="A82" t="s">
        <v>250</v>
      </c>
      <c r="B82" t="s">
        <v>65</v>
      </c>
      <c r="C82">
        <v>3</v>
      </c>
    </row>
    <row r="83" spans="1:3">
      <c r="A83" t="s">
        <v>522</v>
      </c>
      <c r="B83" t="s">
        <v>255</v>
      </c>
      <c r="C83">
        <v>2</v>
      </c>
    </row>
    <row r="84" spans="1:3">
      <c r="A84" t="s">
        <v>522</v>
      </c>
      <c r="B84" t="s">
        <v>254</v>
      </c>
      <c r="C84">
        <v>2</v>
      </c>
    </row>
    <row r="85" spans="1:3">
      <c r="A85" t="s">
        <v>522</v>
      </c>
      <c r="B85" t="s">
        <v>256</v>
      </c>
      <c r="C85">
        <v>2</v>
      </c>
    </row>
    <row r="86" spans="1:3">
      <c r="A86" t="s">
        <v>190</v>
      </c>
      <c r="B86" t="s">
        <v>244</v>
      </c>
      <c r="C86">
        <v>1</v>
      </c>
    </row>
    <row r="87" spans="1:3">
      <c r="A87" t="s">
        <v>190</v>
      </c>
      <c r="B87" t="s">
        <v>52</v>
      </c>
      <c r="C87">
        <v>1</v>
      </c>
    </row>
    <row r="88" spans="1:3">
      <c r="A88" t="s">
        <v>190</v>
      </c>
      <c r="B88" t="s">
        <v>429</v>
      </c>
      <c r="C88">
        <v>1</v>
      </c>
    </row>
  </sheetData>
  <autoFilter ref="A1:C66"/>
  <sortState ref="A2:C114">
    <sortCondition descending="1" ref="C2:C114"/>
  </sortState>
  <conditionalFormatting sqref="A81 A61:A62 A57 A9:A10 A5 A33 A35:A38 A31">
    <cfRule type="expression" dxfId="257" priority="241">
      <formula>#REF!=2</formula>
    </cfRule>
    <cfRule type="expression" dxfId="256" priority="242">
      <formula>#REF!=1</formula>
    </cfRule>
    <cfRule type="expression" dxfId="255" priority="243">
      <formula>#REF!=3</formula>
    </cfRule>
  </conditionalFormatting>
  <conditionalFormatting sqref="A15">
    <cfRule type="expression" dxfId="254" priority="265">
      <formula>B1=2</formula>
    </cfRule>
    <cfRule type="expression" dxfId="253" priority="266">
      <formula>B1=1</formula>
    </cfRule>
    <cfRule type="expression" dxfId="252" priority="267">
      <formula>B1=3</formula>
    </cfRule>
  </conditionalFormatting>
  <conditionalFormatting sqref="A1:A88">
    <cfRule type="expression" dxfId="251" priority="271">
      <formula>#REF!=2</formula>
    </cfRule>
    <cfRule type="expression" dxfId="250" priority="272">
      <formula>#REF!=1</formula>
    </cfRule>
    <cfRule type="expression" dxfId="249" priority="273">
      <formula>#REF!=3</formula>
    </cfRule>
  </conditionalFormatting>
  <conditionalFormatting sqref="A82 A62:A65 A58:A60 A54 A80 A11:A13 A6:A8 A2 A30 A32:A41 A28">
    <cfRule type="expression" dxfId="248" priority="1324">
      <formula>#REF!=2</formula>
    </cfRule>
    <cfRule type="expression" dxfId="247" priority="1325">
      <formula>#REF!=1</formula>
    </cfRule>
    <cfRule type="expression" dxfId="246" priority="1326">
      <formula>#REF!=3</formula>
    </cfRule>
  </conditionalFormatting>
  <conditionalFormatting sqref="A67:A69 A16:A17 A41:A43">
    <cfRule type="expression" dxfId="245" priority="1411">
      <formula>#REF!=2</formula>
    </cfRule>
    <cfRule type="expression" dxfId="244" priority="1412">
      <formula>#REF!=1</formula>
    </cfRule>
    <cfRule type="expression" dxfId="243" priority="1413">
      <formula>#REF!=3</formula>
    </cfRule>
  </conditionalFormatting>
  <conditionalFormatting sqref="A43:A45">
    <cfRule type="expression" dxfId="242" priority="1528">
      <formula>#REF!=2</formula>
    </cfRule>
    <cfRule type="expression" dxfId="241" priority="1529">
      <formula>#REF!=1</formula>
    </cfRule>
    <cfRule type="expression" dxfId="240" priority="1530">
      <formula>#REF!=3</formula>
    </cfRule>
  </conditionalFormatting>
  <conditionalFormatting sqref="A50:A52 A47:A48">
    <cfRule type="expression" dxfId="239" priority="1531">
      <formula>#REF!=2</formula>
    </cfRule>
    <cfRule type="expression" dxfId="238" priority="1532">
      <formula>#REF!=1</formula>
    </cfRule>
    <cfRule type="expression" dxfId="237" priority="1533">
      <formula>#REF!=3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1"/>
  <sheetViews>
    <sheetView workbookViewId="0">
      <pane ySplit="1" topLeftCell="A2" activePane="bottomLeft" state="frozen"/>
      <selection pane="bottomLeft" activeCell="E49" sqref="E49"/>
    </sheetView>
  </sheetViews>
  <sheetFormatPr defaultRowHeight="15"/>
  <cols>
    <col min="1" max="1" width="15" customWidth="1"/>
    <col min="2" max="2" width="31.140625" customWidth="1"/>
    <col min="3" max="3" width="15" customWidth="1"/>
    <col min="5" max="5" width="26.5703125" customWidth="1"/>
  </cols>
  <sheetData>
    <row r="1" spans="1:3">
      <c r="A1" s="9" t="s">
        <v>198</v>
      </c>
      <c r="B1" s="9" t="s">
        <v>228</v>
      </c>
      <c r="C1" s="9" t="s">
        <v>406</v>
      </c>
    </row>
    <row r="2" spans="1:3">
      <c r="A2" t="s">
        <v>188</v>
      </c>
      <c r="B2" t="s">
        <v>18</v>
      </c>
      <c r="C2">
        <v>30</v>
      </c>
    </row>
    <row r="3" spans="1:3">
      <c r="A3" t="s">
        <v>188</v>
      </c>
      <c r="B3" t="s">
        <v>37</v>
      </c>
      <c r="C3">
        <v>30</v>
      </c>
    </row>
    <row r="4" spans="1:3">
      <c r="A4" t="s">
        <v>277</v>
      </c>
      <c r="B4" t="s">
        <v>38</v>
      </c>
      <c r="C4">
        <v>29</v>
      </c>
    </row>
    <row r="5" spans="1:3">
      <c r="A5" t="s">
        <v>277</v>
      </c>
      <c r="B5" t="s">
        <v>36</v>
      </c>
      <c r="C5">
        <v>29</v>
      </c>
    </row>
    <row r="6" spans="1:3">
      <c r="A6" t="s">
        <v>189</v>
      </c>
      <c r="B6" t="s">
        <v>16</v>
      </c>
      <c r="C6">
        <v>28</v>
      </c>
    </row>
    <row r="7" spans="1:3">
      <c r="A7" t="s">
        <v>189</v>
      </c>
      <c r="B7" t="s">
        <v>19</v>
      </c>
      <c r="C7">
        <v>28</v>
      </c>
    </row>
    <row r="8" spans="1:3">
      <c r="A8" t="s">
        <v>420</v>
      </c>
      <c r="B8" t="s">
        <v>28</v>
      </c>
      <c r="C8">
        <v>27</v>
      </c>
    </row>
    <row r="9" spans="1:3">
      <c r="A9" t="s">
        <v>420</v>
      </c>
      <c r="B9" t="s">
        <v>31</v>
      </c>
      <c r="C9">
        <v>27</v>
      </c>
    </row>
    <row r="10" spans="1:3">
      <c r="A10" t="s">
        <v>464</v>
      </c>
      <c r="B10" t="s">
        <v>21</v>
      </c>
      <c r="C10">
        <v>26</v>
      </c>
    </row>
    <row r="11" spans="1:3">
      <c r="A11" t="s">
        <v>464</v>
      </c>
      <c r="B11" t="s">
        <v>20</v>
      </c>
      <c r="C11">
        <v>26</v>
      </c>
    </row>
    <row r="12" spans="1:3">
      <c r="A12" t="s">
        <v>338</v>
      </c>
      <c r="B12" t="s">
        <v>33</v>
      </c>
      <c r="C12">
        <v>25</v>
      </c>
    </row>
    <row r="13" spans="1:3">
      <c r="A13" t="s">
        <v>338</v>
      </c>
      <c r="B13" t="s">
        <v>30</v>
      </c>
      <c r="C13">
        <v>25</v>
      </c>
    </row>
    <row r="14" spans="1:3">
      <c r="A14" t="s">
        <v>526</v>
      </c>
      <c r="B14" t="s">
        <v>175</v>
      </c>
      <c r="C14">
        <v>24</v>
      </c>
    </row>
    <row r="15" spans="1:3">
      <c r="A15" t="s">
        <v>526</v>
      </c>
      <c r="B15" t="s">
        <v>326</v>
      </c>
      <c r="C15">
        <v>24</v>
      </c>
    </row>
    <row r="16" spans="1:3">
      <c r="A16" t="s">
        <v>416</v>
      </c>
      <c r="B16" t="s">
        <v>35</v>
      </c>
      <c r="C16">
        <v>23</v>
      </c>
    </row>
    <row r="17" spans="1:3">
      <c r="A17" t="s">
        <v>416</v>
      </c>
      <c r="B17" t="s">
        <v>185</v>
      </c>
      <c r="C17">
        <v>23</v>
      </c>
    </row>
    <row r="18" spans="1:3">
      <c r="A18" t="s">
        <v>474</v>
      </c>
      <c r="B18" t="s">
        <v>23</v>
      </c>
      <c r="C18">
        <v>22</v>
      </c>
    </row>
    <row r="19" spans="1:3">
      <c r="A19" t="s">
        <v>474</v>
      </c>
      <c r="B19" t="s">
        <v>34</v>
      </c>
      <c r="C19">
        <v>22</v>
      </c>
    </row>
    <row r="20" spans="1:3">
      <c r="A20" t="s">
        <v>381</v>
      </c>
      <c r="B20" t="s">
        <v>26</v>
      </c>
      <c r="C20">
        <v>21</v>
      </c>
    </row>
    <row r="21" spans="1:3">
      <c r="A21" t="s">
        <v>381</v>
      </c>
      <c r="B21" t="s">
        <v>22</v>
      </c>
      <c r="C21">
        <v>21</v>
      </c>
    </row>
    <row r="22" spans="1:3">
      <c r="A22" t="s">
        <v>511</v>
      </c>
      <c r="B22" t="s">
        <v>377</v>
      </c>
      <c r="C22">
        <v>20</v>
      </c>
    </row>
    <row r="23" spans="1:3">
      <c r="A23" t="s">
        <v>511</v>
      </c>
      <c r="B23" t="s">
        <v>54</v>
      </c>
      <c r="C23">
        <v>20</v>
      </c>
    </row>
    <row r="24" spans="1:3">
      <c r="A24" t="s">
        <v>431</v>
      </c>
      <c r="B24" t="s">
        <v>101</v>
      </c>
      <c r="C24">
        <v>19</v>
      </c>
    </row>
    <row r="25" spans="1:3">
      <c r="A25" t="s">
        <v>431</v>
      </c>
      <c r="B25" t="s">
        <v>137</v>
      </c>
      <c r="C25">
        <v>19</v>
      </c>
    </row>
    <row r="26" spans="1:3">
      <c r="A26" t="s">
        <v>536</v>
      </c>
      <c r="B26" t="s">
        <v>73</v>
      </c>
      <c r="C26">
        <v>18</v>
      </c>
    </row>
    <row r="27" spans="1:3">
      <c r="A27" t="s">
        <v>536</v>
      </c>
      <c r="B27" s="26" t="s">
        <v>524</v>
      </c>
      <c r="C27">
        <v>18</v>
      </c>
    </row>
    <row r="28" spans="1:3">
      <c r="A28" t="s">
        <v>505</v>
      </c>
      <c r="B28" t="s">
        <v>247</v>
      </c>
      <c r="C28">
        <v>17</v>
      </c>
    </row>
    <row r="29" spans="1:3">
      <c r="A29" t="s">
        <v>505</v>
      </c>
      <c r="B29" t="s">
        <v>262</v>
      </c>
      <c r="C29">
        <v>17</v>
      </c>
    </row>
    <row r="30" spans="1:3">
      <c r="A30" t="s">
        <v>313</v>
      </c>
      <c r="B30" t="s">
        <v>59</v>
      </c>
      <c r="C30">
        <v>16</v>
      </c>
    </row>
    <row r="31" spans="1:3">
      <c r="A31" t="s">
        <v>313</v>
      </c>
      <c r="B31" t="s">
        <v>108</v>
      </c>
      <c r="C31">
        <v>16</v>
      </c>
    </row>
    <row r="32" spans="1:3">
      <c r="A32" t="s">
        <v>500</v>
      </c>
      <c r="B32" t="s">
        <v>481</v>
      </c>
      <c r="C32">
        <v>15</v>
      </c>
    </row>
    <row r="33" spans="1:3">
      <c r="A33" t="s">
        <v>500</v>
      </c>
      <c r="B33" t="s">
        <v>83</v>
      </c>
      <c r="C33">
        <v>15</v>
      </c>
    </row>
    <row r="34" spans="1:3">
      <c r="A34" t="s">
        <v>477</v>
      </c>
      <c r="B34" t="s">
        <v>472</v>
      </c>
      <c r="C34">
        <v>14</v>
      </c>
    </row>
    <row r="35" spans="1:3">
      <c r="A35" t="s">
        <v>477</v>
      </c>
      <c r="B35" t="s">
        <v>473</v>
      </c>
      <c r="C35">
        <v>14</v>
      </c>
    </row>
    <row r="36" spans="1:3">
      <c r="A36" t="s">
        <v>475</v>
      </c>
      <c r="B36" t="s">
        <v>323</v>
      </c>
      <c r="C36">
        <v>13</v>
      </c>
    </row>
    <row r="37" spans="1:3">
      <c r="A37" t="s">
        <v>475</v>
      </c>
      <c r="B37" t="s">
        <v>471</v>
      </c>
      <c r="C37">
        <v>13</v>
      </c>
    </row>
    <row r="38" spans="1:3">
      <c r="A38" t="s">
        <v>530</v>
      </c>
      <c r="B38" t="s">
        <v>27</v>
      </c>
      <c r="C38">
        <v>12</v>
      </c>
    </row>
    <row r="39" spans="1:3">
      <c r="A39" t="s">
        <v>530</v>
      </c>
      <c r="B39" t="s">
        <v>24</v>
      </c>
      <c r="C39">
        <v>12</v>
      </c>
    </row>
    <row r="40" spans="1:3">
      <c r="A40" t="s">
        <v>378</v>
      </c>
      <c r="B40" t="s">
        <v>132</v>
      </c>
      <c r="C40">
        <v>11</v>
      </c>
    </row>
    <row r="41" spans="1:3">
      <c r="A41" t="s">
        <v>378</v>
      </c>
      <c r="B41" t="s">
        <v>332</v>
      </c>
      <c r="C41">
        <v>11</v>
      </c>
    </row>
    <row r="42" spans="1:3">
      <c r="A42" t="s">
        <v>527</v>
      </c>
      <c r="B42" t="s">
        <v>218</v>
      </c>
      <c r="C42">
        <v>10</v>
      </c>
    </row>
    <row r="43" spans="1:3">
      <c r="A43" t="s">
        <v>527</v>
      </c>
      <c r="B43" t="s">
        <v>45</v>
      </c>
      <c r="C43">
        <v>10</v>
      </c>
    </row>
    <row r="44" spans="1:3">
      <c r="A44" t="s">
        <v>532</v>
      </c>
      <c r="B44" t="s">
        <v>171</v>
      </c>
      <c r="C44">
        <v>9</v>
      </c>
    </row>
    <row r="45" spans="1:3">
      <c r="A45" t="s">
        <v>532</v>
      </c>
      <c r="B45" t="s">
        <v>429</v>
      </c>
      <c r="C45">
        <v>9</v>
      </c>
    </row>
    <row r="46" spans="1:3">
      <c r="A46" t="s">
        <v>534</v>
      </c>
      <c r="B46" t="s">
        <v>32</v>
      </c>
      <c r="C46">
        <v>8</v>
      </c>
    </row>
    <row r="47" spans="1:3">
      <c r="A47" t="s">
        <v>534</v>
      </c>
      <c r="B47" t="s">
        <v>61</v>
      </c>
      <c r="C47">
        <v>8</v>
      </c>
    </row>
    <row r="48" spans="1:3">
      <c r="A48" t="s">
        <v>535</v>
      </c>
      <c r="B48" t="s">
        <v>29</v>
      </c>
      <c r="C48">
        <v>7</v>
      </c>
    </row>
    <row r="49" spans="1:3">
      <c r="A49" t="s">
        <v>535</v>
      </c>
      <c r="B49" t="s">
        <v>52</v>
      </c>
      <c r="C49">
        <v>7</v>
      </c>
    </row>
    <row r="50" spans="1:3">
      <c r="A50" t="s">
        <v>467</v>
      </c>
      <c r="B50" t="s">
        <v>76</v>
      </c>
      <c r="C50">
        <v>6</v>
      </c>
    </row>
    <row r="51" spans="1:3">
      <c r="A51" t="s">
        <v>467</v>
      </c>
      <c r="B51" t="s">
        <v>98</v>
      </c>
      <c r="C51">
        <v>6</v>
      </c>
    </row>
    <row r="52" spans="1:3">
      <c r="A52" t="s">
        <v>529</v>
      </c>
      <c r="B52" t="s">
        <v>254</v>
      </c>
      <c r="C52">
        <v>5</v>
      </c>
    </row>
    <row r="53" spans="1:3">
      <c r="A53" t="s">
        <v>529</v>
      </c>
      <c r="B53" t="s">
        <v>255</v>
      </c>
      <c r="C53">
        <v>5</v>
      </c>
    </row>
    <row r="54" spans="1:3">
      <c r="A54" t="s">
        <v>531</v>
      </c>
      <c r="B54" t="s">
        <v>263</v>
      </c>
      <c r="C54">
        <v>4</v>
      </c>
    </row>
    <row r="55" spans="1:3">
      <c r="A55" t="s">
        <v>531</v>
      </c>
      <c r="B55" t="s">
        <v>94</v>
      </c>
      <c r="C55">
        <v>4</v>
      </c>
    </row>
    <row r="56" spans="1:3">
      <c r="A56" t="s">
        <v>533</v>
      </c>
      <c r="B56" t="s">
        <v>145</v>
      </c>
      <c r="C56">
        <v>3</v>
      </c>
    </row>
    <row r="57" spans="1:3">
      <c r="A57" t="s">
        <v>533</v>
      </c>
      <c r="B57" t="s">
        <v>520</v>
      </c>
      <c r="C57">
        <v>3</v>
      </c>
    </row>
    <row r="58" spans="1:3">
      <c r="A58" t="s">
        <v>497</v>
      </c>
      <c r="B58" t="s">
        <v>66</v>
      </c>
      <c r="C58">
        <v>2</v>
      </c>
    </row>
    <row r="59" spans="1:3">
      <c r="A59" t="s">
        <v>497</v>
      </c>
      <c r="B59" t="s">
        <v>67</v>
      </c>
      <c r="C59">
        <v>2</v>
      </c>
    </row>
    <row r="60" spans="1:3">
      <c r="A60" t="s">
        <v>528</v>
      </c>
      <c r="B60" t="s">
        <v>244</v>
      </c>
      <c r="C60">
        <v>1</v>
      </c>
    </row>
    <row r="61" spans="1:3">
      <c r="A61" t="s">
        <v>528</v>
      </c>
      <c r="B61" t="s">
        <v>256</v>
      </c>
      <c r="C61">
        <v>1</v>
      </c>
    </row>
  </sheetData>
  <sortState ref="A2:C61">
    <sortCondition descending="1" ref="C2:C6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7"/>
  <sheetViews>
    <sheetView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A65" sqref="A65"/>
    </sheetView>
  </sheetViews>
  <sheetFormatPr defaultRowHeight="15"/>
  <cols>
    <col min="1" max="1" width="18.5703125" customWidth="1"/>
    <col min="2" max="2" width="30.42578125" customWidth="1"/>
  </cols>
  <sheetData>
    <row r="1" spans="1:3">
      <c r="A1" s="100" t="s">
        <v>198</v>
      </c>
      <c r="B1" s="100" t="s">
        <v>228</v>
      </c>
    </row>
    <row r="2" spans="1:3">
      <c r="A2" s="93" t="s">
        <v>466</v>
      </c>
      <c r="B2" s="93" t="s">
        <v>37</v>
      </c>
      <c r="C2">
        <v>32</v>
      </c>
    </row>
    <row r="3" spans="1:3">
      <c r="A3" s="93" t="s">
        <v>466</v>
      </c>
      <c r="B3" s="93" t="s">
        <v>28</v>
      </c>
      <c r="C3">
        <v>32</v>
      </c>
    </row>
    <row r="4" spans="1:3">
      <c r="A4" s="93" t="s">
        <v>466</v>
      </c>
      <c r="B4" s="93" t="s">
        <v>18</v>
      </c>
      <c r="C4">
        <v>32</v>
      </c>
    </row>
    <row r="5" spans="1:3">
      <c r="A5" s="93" t="s">
        <v>162</v>
      </c>
      <c r="B5" s="93" t="s">
        <v>26</v>
      </c>
      <c r="C5">
        <v>31</v>
      </c>
    </row>
    <row r="6" spans="1:3">
      <c r="A6" s="93" t="s">
        <v>162</v>
      </c>
      <c r="B6" s="93" t="s">
        <v>22</v>
      </c>
      <c r="C6">
        <v>31</v>
      </c>
    </row>
    <row r="7" spans="1:3">
      <c r="A7" s="93" t="s">
        <v>162</v>
      </c>
      <c r="B7" s="93" t="s">
        <v>31</v>
      </c>
      <c r="C7">
        <v>31</v>
      </c>
    </row>
    <row r="8" spans="1:3">
      <c r="A8" s="93" t="s">
        <v>162</v>
      </c>
      <c r="B8" s="93" t="s">
        <v>29</v>
      </c>
      <c r="C8">
        <v>31</v>
      </c>
    </row>
    <row r="9" spans="1:3">
      <c r="A9" s="93" t="s">
        <v>555</v>
      </c>
      <c r="B9" s="93" t="s">
        <v>20</v>
      </c>
      <c r="C9">
        <v>30</v>
      </c>
    </row>
    <row r="10" spans="1:3">
      <c r="A10" s="93" t="s">
        <v>555</v>
      </c>
      <c r="B10" s="93" t="s">
        <v>59</v>
      </c>
      <c r="C10">
        <v>30</v>
      </c>
    </row>
    <row r="11" spans="1:3">
      <c r="A11" s="93" t="s">
        <v>555</v>
      </c>
      <c r="B11" s="93" t="s">
        <v>21</v>
      </c>
      <c r="C11">
        <v>30</v>
      </c>
    </row>
    <row r="12" spans="1:3">
      <c r="A12" s="93" t="s">
        <v>266</v>
      </c>
      <c r="B12" s="93" t="s">
        <v>99</v>
      </c>
      <c r="C12">
        <v>29</v>
      </c>
    </row>
    <row r="13" spans="1:3">
      <c r="A13" s="93" t="s">
        <v>266</v>
      </c>
      <c r="B13" s="93" t="s">
        <v>42</v>
      </c>
      <c r="C13">
        <v>29</v>
      </c>
    </row>
    <row r="14" spans="1:3">
      <c r="A14" s="93" t="s">
        <v>266</v>
      </c>
      <c r="B14" s="93" t="s">
        <v>267</v>
      </c>
      <c r="C14">
        <v>29</v>
      </c>
    </row>
    <row r="15" spans="1:3">
      <c r="A15" s="93" t="s">
        <v>266</v>
      </c>
      <c r="B15" s="93" t="s">
        <v>40</v>
      </c>
      <c r="C15">
        <v>29</v>
      </c>
    </row>
    <row r="16" spans="1:3">
      <c r="A16" s="93" t="s">
        <v>264</v>
      </c>
      <c r="B16" s="93" t="s">
        <v>43</v>
      </c>
      <c r="C16">
        <v>28</v>
      </c>
    </row>
    <row r="17" spans="1:3">
      <c r="A17" s="93" t="s">
        <v>264</v>
      </c>
      <c r="B17" s="93" t="s">
        <v>33</v>
      </c>
      <c r="C17">
        <v>28</v>
      </c>
    </row>
    <row r="18" spans="1:3">
      <c r="A18" s="93" t="s">
        <v>264</v>
      </c>
      <c r="B18" s="93" t="s">
        <v>30</v>
      </c>
      <c r="C18">
        <v>28</v>
      </c>
    </row>
    <row r="19" spans="1:3">
      <c r="A19" s="93" t="s">
        <v>264</v>
      </c>
      <c r="B19" s="93" t="s">
        <v>90</v>
      </c>
      <c r="C19">
        <v>28</v>
      </c>
    </row>
    <row r="20" spans="1:3">
      <c r="A20" s="93" t="s">
        <v>160</v>
      </c>
      <c r="B20" s="93" t="s">
        <v>133</v>
      </c>
      <c r="C20">
        <v>27</v>
      </c>
    </row>
    <row r="21" spans="1:3">
      <c r="A21" s="93" t="s">
        <v>160</v>
      </c>
      <c r="B21" s="93" t="s">
        <v>16</v>
      </c>
      <c r="C21">
        <v>27</v>
      </c>
    </row>
    <row r="22" spans="1:3">
      <c r="A22" s="93" t="s">
        <v>160</v>
      </c>
      <c r="B22" s="93" t="s">
        <v>19</v>
      </c>
      <c r="C22">
        <v>27</v>
      </c>
    </row>
    <row r="23" spans="1:3">
      <c r="A23" s="93" t="s">
        <v>549</v>
      </c>
      <c r="B23" s="93" t="s">
        <v>187</v>
      </c>
      <c r="C23">
        <v>26</v>
      </c>
    </row>
    <row r="24" spans="1:3">
      <c r="A24" s="93" t="s">
        <v>549</v>
      </c>
      <c r="B24" s="93" t="s">
        <v>69</v>
      </c>
      <c r="C24">
        <v>26</v>
      </c>
    </row>
    <row r="25" spans="1:3">
      <c r="A25" s="93" t="s">
        <v>549</v>
      </c>
      <c r="B25" s="93" t="s">
        <v>94</v>
      </c>
      <c r="C25">
        <v>26</v>
      </c>
    </row>
    <row r="26" spans="1:3">
      <c r="A26" s="93" t="s">
        <v>495</v>
      </c>
      <c r="B26" s="93" t="s">
        <v>32</v>
      </c>
      <c r="C26">
        <v>25</v>
      </c>
    </row>
    <row r="27" spans="1:3">
      <c r="A27" s="93" t="s">
        <v>495</v>
      </c>
      <c r="B27" s="93" t="s">
        <v>44</v>
      </c>
      <c r="C27">
        <v>25</v>
      </c>
    </row>
    <row r="28" spans="1:3">
      <c r="A28" s="93" t="s">
        <v>495</v>
      </c>
      <c r="B28" s="93" t="s">
        <v>27</v>
      </c>
      <c r="C28">
        <v>25</v>
      </c>
    </row>
    <row r="29" spans="1:3">
      <c r="A29" s="93" t="s">
        <v>495</v>
      </c>
      <c r="B29" s="93" t="s">
        <v>24</v>
      </c>
      <c r="C29">
        <v>25</v>
      </c>
    </row>
    <row r="30" spans="1:3">
      <c r="A30" s="93" t="s">
        <v>161</v>
      </c>
      <c r="B30" s="93" t="s">
        <v>34</v>
      </c>
      <c r="C30">
        <v>24</v>
      </c>
    </row>
    <row r="31" spans="1:3">
      <c r="A31" s="93" t="s">
        <v>161</v>
      </c>
      <c r="B31" s="93" t="s">
        <v>23</v>
      </c>
      <c r="C31">
        <v>24</v>
      </c>
    </row>
    <row r="32" spans="1:3">
      <c r="A32" s="93" t="s">
        <v>161</v>
      </c>
      <c r="B32" s="93" t="s">
        <v>38</v>
      </c>
      <c r="C32">
        <v>24</v>
      </c>
    </row>
    <row r="33" spans="1:3">
      <c r="A33" s="93" t="s">
        <v>401</v>
      </c>
      <c r="B33" s="93" t="s">
        <v>340</v>
      </c>
      <c r="C33">
        <v>23</v>
      </c>
    </row>
    <row r="34" spans="1:3">
      <c r="A34" s="93" t="s">
        <v>401</v>
      </c>
      <c r="B34" s="93" t="s">
        <v>71</v>
      </c>
      <c r="C34">
        <v>23</v>
      </c>
    </row>
    <row r="35" spans="1:3">
      <c r="A35" s="93" t="s">
        <v>401</v>
      </c>
      <c r="B35" s="93" t="s">
        <v>64</v>
      </c>
      <c r="C35">
        <v>23</v>
      </c>
    </row>
    <row r="36" spans="1:3">
      <c r="A36" s="93" t="s">
        <v>401</v>
      </c>
      <c r="B36" s="93" t="s">
        <v>347</v>
      </c>
      <c r="C36">
        <v>23</v>
      </c>
    </row>
    <row r="37" spans="1:3">
      <c r="A37" s="93" t="s">
        <v>348</v>
      </c>
      <c r="B37" s="93" t="s">
        <v>229</v>
      </c>
      <c r="C37">
        <v>22</v>
      </c>
    </row>
    <row r="38" spans="1:3">
      <c r="A38" s="93" t="s">
        <v>348</v>
      </c>
      <c r="B38" s="93" t="s">
        <v>218</v>
      </c>
      <c r="C38">
        <v>22</v>
      </c>
    </row>
    <row r="39" spans="1:3">
      <c r="A39" s="93" t="s">
        <v>348</v>
      </c>
      <c r="B39" s="93" t="s">
        <v>17</v>
      </c>
      <c r="C39">
        <v>22</v>
      </c>
    </row>
    <row r="40" spans="1:3">
      <c r="A40" s="93" t="s">
        <v>348</v>
      </c>
      <c r="B40" s="93" t="s">
        <v>295</v>
      </c>
      <c r="C40">
        <v>22</v>
      </c>
    </row>
    <row r="41" spans="1:3">
      <c r="A41" s="93" t="s">
        <v>545</v>
      </c>
      <c r="B41" s="93" t="s">
        <v>208</v>
      </c>
      <c r="C41">
        <v>21</v>
      </c>
    </row>
    <row r="42" spans="1:3">
      <c r="A42" s="93" t="s">
        <v>545</v>
      </c>
      <c r="B42" s="93" t="s">
        <v>100</v>
      </c>
      <c r="C42">
        <v>21</v>
      </c>
    </row>
    <row r="43" spans="1:3">
      <c r="A43" s="93" t="s">
        <v>545</v>
      </c>
      <c r="B43" s="93" t="s">
        <v>61</v>
      </c>
      <c r="C43">
        <v>21</v>
      </c>
    </row>
    <row r="44" spans="1:3">
      <c r="A44" s="93" t="s">
        <v>261</v>
      </c>
      <c r="B44" s="93" t="s">
        <v>101</v>
      </c>
      <c r="C44">
        <v>20</v>
      </c>
    </row>
    <row r="45" spans="1:3">
      <c r="A45" s="93" t="s">
        <v>261</v>
      </c>
      <c r="B45" s="93" t="s">
        <v>137</v>
      </c>
      <c r="C45">
        <v>20</v>
      </c>
    </row>
    <row r="46" spans="1:3">
      <c r="A46" s="93" t="s">
        <v>261</v>
      </c>
      <c r="B46" s="93" t="s">
        <v>108</v>
      </c>
      <c r="C46">
        <v>20</v>
      </c>
    </row>
    <row r="47" spans="1:3">
      <c r="A47" s="93" t="s">
        <v>165</v>
      </c>
      <c r="B47" s="93" t="s">
        <v>185</v>
      </c>
      <c r="C47">
        <v>19</v>
      </c>
    </row>
    <row r="48" spans="1:3">
      <c r="A48" s="93" t="s">
        <v>165</v>
      </c>
      <c r="B48" s="93" t="s">
        <v>84</v>
      </c>
      <c r="C48">
        <v>19</v>
      </c>
    </row>
    <row r="49" spans="1:3">
      <c r="A49" s="93" t="s">
        <v>165</v>
      </c>
      <c r="B49" s="93" t="s">
        <v>247</v>
      </c>
      <c r="C49">
        <v>19</v>
      </c>
    </row>
    <row r="50" spans="1:3">
      <c r="A50" s="93" t="s">
        <v>331</v>
      </c>
      <c r="B50" s="93" t="s">
        <v>135</v>
      </c>
      <c r="C50">
        <v>18</v>
      </c>
    </row>
    <row r="51" spans="1:3">
      <c r="A51" s="93" t="s">
        <v>331</v>
      </c>
      <c r="B51" s="93" t="s">
        <v>73</v>
      </c>
      <c r="C51">
        <v>18</v>
      </c>
    </row>
    <row r="52" spans="1:3">
      <c r="A52" s="93" t="s">
        <v>331</v>
      </c>
      <c r="B52" s="93" t="s">
        <v>304</v>
      </c>
      <c r="C52">
        <v>18</v>
      </c>
    </row>
    <row r="53" spans="1:3">
      <c r="A53" s="93" t="s">
        <v>542</v>
      </c>
      <c r="B53" s="93" t="s">
        <v>377</v>
      </c>
      <c r="C53">
        <v>17</v>
      </c>
    </row>
    <row r="54" spans="1:3">
      <c r="A54" s="93" t="s">
        <v>542</v>
      </c>
      <c r="B54" s="93" t="s">
        <v>129</v>
      </c>
      <c r="C54">
        <v>17</v>
      </c>
    </row>
    <row r="55" spans="1:3">
      <c r="A55" s="93" t="s">
        <v>542</v>
      </c>
      <c r="B55" s="93" t="s">
        <v>54</v>
      </c>
      <c r="C55">
        <v>17</v>
      </c>
    </row>
    <row r="56" spans="1:3">
      <c r="A56" s="93" t="s">
        <v>542</v>
      </c>
      <c r="B56" s="93" t="s">
        <v>543</v>
      </c>
      <c r="C56">
        <v>17</v>
      </c>
    </row>
    <row r="57" spans="1:3">
      <c r="A57" s="93" t="s">
        <v>197</v>
      </c>
      <c r="B57" s="93" t="s">
        <v>332</v>
      </c>
      <c r="C57">
        <v>16</v>
      </c>
    </row>
    <row r="58" spans="1:3">
      <c r="A58" s="93" t="s">
        <v>197</v>
      </c>
      <c r="B58" s="93" t="s">
        <v>147</v>
      </c>
      <c r="C58">
        <v>16</v>
      </c>
    </row>
    <row r="59" spans="1:3">
      <c r="A59" s="93" t="s">
        <v>197</v>
      </c>
      <c r="B59" s="93" t="s">
        <v>55</v>
      </c>
      <c r="C59">
        <v>16</v>
      </c>
    </row>
    <row r="60" spans="1:3">
      <c r="A60" s="93" t="s">
        <v>548</v>
      </c>
      <c r="B60" s="93" t="s">
        <v>442</v>
      </c>
      <c r="C60">
        <v>15</v>
      </c>
    </row>
    <row r="61" spans="1:3">
      <c r="A61" s="93" t="s">
        <v>548</v>
      </c>
      <c r="B61" s="93" t="s">
        <v>119</v>
      </c>
      <c r="C61">
        <v>15</v>
      </c>
    </row>
    <row r="62" spans="1:3">
      <c r="A62" s="93" t="s">
        <v>548</v>
      </c>
      <c r="B62" s="93" t="s">
        <v>36</v>
      </c>
      <c r="C62">
        <v>15</v>
      </c>
    </row>
    <row r="63" spans="1:3">
      <c r="A63" s="93" t="s">
        <v>330</v>
      </c>
      <c r="B63" s="93" t="s">
        <v>242</v>
      </c>
      <c r="C63">
        <v>14</v>
      </c>
    </row>
    <row r="64" spans="1:3">
      <c r="A64" s="93" t="s">
        <v>330</v>
      </c>
      <c r="B64" s="93" t="s">
        <v>243</v>
      </c>
      <c r="C64">
        <v>14</v>
      </c>
    </row>
    <row r="65" spans="1:3">
      <c r="A65" s="93" t="s">
        <v>330</v>
      </c>
      <c r="B65" s="93" t="s">
        <v>309</v>
      </c>
      <c r="C65">
        <v>14</v>
      </c>
    </row>
    <row r="66" spans="1:3">
      <c r="A66" s="93" t="s">
        <v>490</v>
      </c>
      <c r="B66" s="93" t="s">
        <v>326</v>
      </c>
      <c r="C66">
        <v>13</v>
      </c>
    </row>
    <row r="67" spans="1:3">
      <c r="A67" s="93" t="s">
        <v>490</v>
      </c>
      <c r="B67" s="93" t="s">
        <v>491</v>
      </c>
      <c r="C67">
        <v>13</v>
      </c>
    </row>
    <row r="68" spans="1:3">
      <c r="A68" s="93" t="s">
        <v>490</v>
      </c>
      <c r="B68" s="93" t="s">
        <v>175</v>
      </c>
      <c r="C68">
        <v>13</v>
      </c>
    </row>
    <row r="69" spans="1:3">
      <c r="A69" s="93" t="s">
        <v>492</v>
      </c>
      <c r="B69" s="93" t="s">
        <v>66</v>
      </c>
      <c r="C69">
        <v>12</v>
      </c>
    </row>
    <row r="70" spans="1:3">
      <c r="A70" s="93" t="s">
        <v>492</v>
      </c>
      <c r="B70" s="93" t="s">
        <v>473</v>
      </c>
      <c r="C70">
        <v>12</v>
      </c>
    </row>
    <row r="71" spans="1:3">
      <c r="A71" s="93" t="s">
        <v>492</v>
      </c>
      <c r="B71" s="93" t="s">
        <v>472</v>
      </c>
      <c r="C71">
        <v>12</v>
      </c>
    </row>
    <row r="72" spans="1:3">
      <c r="A72" s="93" t="s">
        <v>492</v>
      </c>
      <c r="B72" s="93" t="s">
        <v>67</v>
      </c>
      <c r="C72">
        <v>12</v>
      </c>
    </row>
    <row r="73" spans="1:3">
      <c r="A73" s="93" t="s">
        <v>327</v>
      </c>
      <c r="B73" s="93" t="s">
        <v>122</v>
      </c>
      <c r="C73">
        <v>11</v>
      </c>
    </row>
    <row r="74" spans="1:3">
      <c r="A74" s="93" t="s">
        <v>327</v>
      </c>
      <c r="B74" s="93" t="s">
        <v>45</v>
      </c>
      <c r="C74">
        <v>11</v>
      </c>
    </row>
    <row r="75" spans="1:3">
      <c r="A75" s="93" t="s">
        <v>327</v>
      </c>
      <c r="B75" s="93" t="s">
        <v>121</v>
      </c>
      <c r="C75">
        <v>11</v>
      </c>
    </row>
    <row r="76" spans="1:3">
      <c r="A76" s="93" t="s">
        <v>195</v>
      </c>
      <c r="B76" s="93" t="s">
        <v>83</v>
      </c>
      <c r="C76">
        <v>10</v>
      </c>
    </row>
    <row r="77" spans="1:3">
      <c r="A77" s="93" t="s">
        <v>195</v>
      </c>
      <c r="B77" s="93" t="s">
        <v>48</v>
      </c>
      <c r="C77">
        <v>10</v>
      </c>
    </row>
    <row r="78" spans="1:3">
      <c r="A78" s="93" t="s">
        <v>195</v>
      </c>
      <c r="B78" s="93" t="s">
        <v>35</v>
      </c>
      <c r="C78">
        <v>10</v>
      </c>
    </row>
    <row r="79" spans="1:3">
      <c r="A79" s="93" t="s">
        <v>541</v>
      </c>
      <c r="B79" s="93" t="s">
        <v>409</v>
      </c>
      <c r="C79">
        <v>9</v>
      </c>
    </row>
    <row r="80" spans="1:3">
      <c r="A80" s="93" t="s">
        <v>541</v>
      </c>
      <c r="B80" s="93" t="s">
        <v>407</v>
      </c>
      <c r="C80">
        <v>9</v>
      </c>
    </row>
    <row r="81" spans="1:3">
      <c r="A81" s="93" t="s">
        <v>541</v>
      </c>
      <c r="B81" s="93" t="s">
        <v>60</v>
      </c>
      <c r="C81">
        <v>9</v>
      </c>
    </row>
    <row r="82" spans="1:3">
      <c r="A82" s="93" t="s">
        <v>546</v>
      </c>
      <c r="B82" s="93" t="s">
        <v>145</v>
      </c>
      <c r="C82">
        <v>8</v>
      </c>
    </row>
    <row r="83" spans="1:3">
      <c r="A83" s="93" t="s">
        <v>546</v>
      </c>
      <c r="B83" s="93" t="s">
        <v>386</v>
      </c>
      <c r="C83">
        <v>8</v>
      </c>
    </row>
    <row r="84" spans="1:3">
      <c r="A84" s="93" t="s">
        <v>546</v>
      </c>
      <c r="B84" s="93" t="s">
        <v>585</v>
      </c>
      <c r="C84">
        <v>8</v>
      </c>
    </row>
    <row r="85" spans="1:3">
      <c r="A85" s="93" t="s">
        <v>493</v>
      </c>
      <c r="B85" s="93" t="s">
        <v>50</v>
      </c>
      <c r="C85">
        <v>7</v>
      </c>
    </row>
    <row r="86" spans="1:3">
      <c r="A86" s="93" t="s">
        <v>493</v>
      </c>
      <c r="B86" s="93" t="s">
        <v>323</v>
      </c>
      <c r="C86">
        <v>7</v>
      </c>
    </row>
    <row r="87" spans="1:3">
      <c r="A87" s="93" t="s">
        <v>493</v>
      </c>
      <c r="B87" s="93" t="s">
        <v>471</v>
      </c>
      <c r="C87">
        <v>7</v>
      </c>
    </row>
    <row r="88" spans="1:3">
      <c r="A88" s="93" t="s">
        <v>551</v>
      </c>
      <c r="B88" s="93" t="s">
        <v>552</v>
      </c>
      <c r="C88">
        <v>6</v>
      </c>
    </row>
    <row r="89" spans="1:3">
      <c r="A89" s="93" t="s">
        <v>551</v>
      </c>
      <c r="B89" s="93" t="s">
        <v>553</v>
      </c>
      <c r="C89">
        <v>6</v>
      </c>
    </row>
    <row r="90" spans="1:3">
      <c r="A90" s="93" t="s">
        <v>551</v>
      </c>
      <c r="B90" s="93" t="s">
        <v>554</v>
      </c>
      <c r="C90">
        <v>6</v>
      </c>
    </row>
    <row r="91" spans="1:3">
      <c r="A91" s="93" t="s">
        <v>551</v>
      </c>
      <c r="B91" s="93" t="s">
        <v>151</v>
      </c>
      <c r="C91">
        <v>6</v>
      </c>
    </row>
    <row r="92" spans="1:3">
      <c r="A92" s="93" t="s">
        <v>544</v>
      </c>
      <c r="B92" s="93" t="s">
        <v>252</v>
      </c>
      <c r="C92">
        <v>5</v>
      </c>
    </row>
    <row r="93" spans="1:3">
      <c r="A93" s="93" t="s">
        <v>544</v>
      </c>
      <c r="B93" s="93" t="s">
        <v>398</v>
      </c>
      <c r="C93">
        <v>5</v>
      </c>
    </row>
    <row r="94" spans="1:3">
      <c r="A94" s="93" t="s">
        <v>544</v>
      </c>
      <c r="B94" s="93" t="s">
        <v>399</v>
      </c>
      <c r="C94">
        <v>5</v>
      </c>
    </row>
    <row r="95" spans="1:3">
      <c r="A95" s="93" t="s">
        <v>537</v>
      </c>
      <c r="B95" s="93" t="s">
        <v>425</v>
      </c>
      <c r="C95">
        <v>4</v>
      </c>
    </row>
    <row r="96" spans="1:3">
      <c r="A96" s="93" t="s">
        <v>537</v>
      </c>
      <c r="B96" s="93" t="s">
        <v>538</v>
      </c>
      <c r="C96">
        <v>4</v>
      </c>
    </row>
    <row r="97" spans="1:3">
      <c r="A97" s="93" t="s">
        <v>537</v>
      </c>
      <c r="B97" s="93" t="s">
        <v>539</v>
      </c>
      <c r="C97">
        <v>4</v>
      </c>
    </row>
    <row r="98" spans="1:3">
      <c r="A98" s="93" t="s">
        <v>537</v>
      </c>
      <c r="B98" s="93" t="s">
        <v>540</v>
      </c>
      <c r="C98">
        <v>4</v>
      </c>
    </row>
    <row r="99" spans="1:3">
      <c r="A99" s="93" t="s">
        <v>556</v>
      </c>
      <c r="B99" s="93" t="s">
        <v>422</v>
      </c>
      <c r="C99">
        <v>3</v>
      </c>
    </row>
    <row r="100" spans="1:3">
      <c r="A100" s="93" t="s">
        <v>556</v>
      </c>
      <c r="B100" s="93" t="s">
        <v>424</v>
      </c>
      <c r="C100">
        <v>3</v>
      </c>
    </row>
    <row r="101" spans="1:3">
      <c r="A101" s="93" t="s">
        <v>556</v>
      </c>
      <c r="B101" s="93" t="s">
        <v>557</v>
      </c>
      <c r="C101">
        <v>3</v>
      </c>
    </row>
    <row r="102" spans="1:3">
      <c r="A102" s="93" t="s">
        <v>410</v>
      </c>
      <c r="B102" s="93" t="s">
        <v>462</v>
      </c>
      <c r="C102">
        <v>2</v>
      </c>
    </row>
    <row r="103" spans="1:3">
      <c r="A103" s="93" t="s">
        <v>410</v>
      </c>
      <c r="B103" s="93" t="s">
        <v>360</v>
      </c>
      <c r="C103">
        <v>2</v>
      </c>
    </row>
    <row r="104" spans="1:3">
      <c r="A104" s="93" t="s">
        <v>410</v>
      </c>
      <c r="B104" s="93" t="s">
        <v>550</v>
      </c>
      <c r="C104">
        <v>2</v>
      </c>
    </row>
    <row r="105" spans="1:3">
      <c r="A105" s="93" t="s">
        <v>558</v>
      </c>
      <c r="B105" s="93" t="s">
        <v>559</v>
      </c>
      <c r="C105">
        <v>1</v>
      </c>
    </row>
    <row r="106" spans="1:3">
      <c r="A106" s="93" t="s">
        <v>558</v>
      </c>
      <c r="B106" s="93" t="s">
        <v>560</v>
      </c>
      <c r="C106">
        <v>1</v>
      </c>
    </row>
    <row r="107" spans="1:3">
      <c r="A107" s="93" t="s">
        <v>558</v>
      </c>
      <c r="B107" s="93" t="s">
        <v>561</v>
      </c>
      <c r="C107">
        <v>1</v>
      </c>
    </row>
  </sheetData>
  <sortState ref="A2:C107">
    <sortCondition descending="1" ref="C2:C107"/>
  </sortState>
  <conditionalFormatting sqref="A30:A33">
    <cfRule type="expression" dxfId="236" priority="154">
      <formula>B30=2</formula>
    </cfRule>
    <cfRule type="expression" dxfId="235" priority="155">
      <formula>B30=1</formula>
    </cfRule>
    <cfRule type="expression" dxfId="234" priority="156">
      <formula>B30=3</formula>
    </cfRule>
  </conditionalFormatting>
  <conditionalFormatting sqref="A26 A54 A82 A58 A90:A91">
    <cfRule type="expression" dxfId="233" priority="127">
      <formula>#REF!=2</formula>
    </cfRule>
    <cfRule type="expression" dxfId="232" priority="128">
      <formula>#REF!=1</formula>
    </cfRule>
    <cfRule type="expression" dxfId="231" priority="129">
      <formula>#REF!=3</formula>
    </cfRule>
  </conditionalFormatting>
  <conditionalFormatting sqref="A48">
    <cfRule type="expression" dxfId="230" priority="121">
      <formula>#REF!=2</formula>
    </cfRule>
    <cfRule type="expression" dxfId="229" priority="122">
      <formula>#REF!=1</formula>
    </cfRule>
    <cfRule type="expression" dxfId="228" priority="123">
      <formula>#REF!=3</formula>
    </cfRule>
  </conditionalFormatting>
  <conditionalFormatting sqref="A106 A24:A25 A31:A32 A56:A57 A63:A64 A88:A89 A95:A96">
    <cfRule type="expression" dxfId="227" priority="175">
      <formula>#REF!=2</formula>
    </cfRule>
    <cfRule type="expression" dxfId="226" priority="176">
      <formula>#REF!=1</formula>
    </cfRule>
    <cfRule type="expression" dxfId="225" priority="177">
      <formula>#REF!=3</formula>
    </cfRule>
  </conditionalFormatting>
  <conditionalFormatting sqref="A107 A28:A34 A46:A51 A60:A65 A92:A97">
    <cfRule type="expression" dxfId="224" priority="214">
      <formula>#REF!=2</formula>
    </cfRule>
    <cfRule type="expression" dxfId="223" priority="215">
      <formula>#REF!=1</formula>
    </cfRule>
    <cfRule type="expression" dxfId="222" priority="216">
      <formula>#REF!=3</formula>
    </cfRule>
  </conditionalFormatting>
  <conditionalFormatting sqref="A34:A40">
    <cfRule type="expression" dxfId="221" priority="223">
      <formula>#REF!=2</formula>
    </cfRule>
    <cfRule type="expression" dxfId="220" priority="224">
      <formula>#REF!=1</formula>
    </cfRule>
    <cfRule type="expression" dxfId="219" priority="225">
      <formula>#REF!=3</formula>
    </cfRule>
  </conditionalFormatting>
  <conditionalFormatting sqref="A36:A38 A42:A44">
    <cfRule type="expression" dxfId="218" priority="250">
      <formula>#REF!=2</formula>
    </cfRule>
    <cfRule type="expression" dxfId="217" priority="251">
      <formula>#REF!=1</formula>
    </cfRule>
    <cfRule type="expression" dxfId="216" priority="252">
      <formula>#REF!=3</formula>
    </cfRule>
  </conditionalFormatting>
  <conditionalFormatting sqref="A40:A44">
    <cfRule type="expression" dxfId="215" priority="295">
      <formula>#REF!=2</formula>
    </cfRule>
    <cfRule type="expression" dxfId="214" priority="296">
      <formula>#REF!=1</formula>
    </cfRule>
    <cfRule type="expression" dxfId="213" priority="297">
      <formula>#REF!=3</formula>
    </cfRule>
  </conditionalFormatting>
  <conditionalFormatting sqref="A62">
    <cfRule type="expression" dxfId="212" priority="355">
      <formula>#REF!=2</formula>
    </cfRule>
    <cfRule type="expression" dxfId="211" priority="356">
      <formula>#REF!=1</formula>
    </cfRule>
    <cfRule type="expression" dxfId="210" priority="357">
      <formula>#REF!=3</formula>
    </cfRule>
  </conditionalFormatting>
  <conditionalFormatting sqref="A53">
    <cfRule type="expression" dxfId="209" priority="394">
      <formula>#REF!=2</formula>
    </cfRule>
    <cfRule type="expression" dxfId="208" priority="395">
      <formula>#REF!=1</formula>
    </cfRule>
    <cfRule type="expression" dxfId="207" priority="396">
      <formula>#REF!=3</formula>
    </cfRule>
  </conditionalFormatting>
  <conditionalFormatting sqref="A56">
    <cfRule type="expression" dxfId="206" priority="463">
      <formula>#REF!=2</formula>
    </cfRule>
    <cfRule type="expression" dxfId="205" priority="464">
      <formula>#REF!=1</formula>
    </cfRule>
    <cfRule type="expression" dxfId="204" priority="465">
      <formula>#REF!=3</formula>
    </cfRule>
  </conditionalFormatting>
  <conditionalFormatting sqref="A2:A30 A66:A94 A34:A62 A98:A107">
    <cfRule type="expression" dxfId="203" priority="484">
      <formula>#REF!=2</formula>
    </cfRule>
    <cfRule type="expression" dxfId="202" priority="485">
      <formula>#REF!=1</formula>
    </cfRule>
    <cfRule type="expression" dxfId="201" priority="486">
      <formula>#REF!=3</formula>
    </cfRule>
  </conditionalFormatting>
  <conditionalFormatting sqref="A27 A59 A91">
    <cfRule type="expression" dxfId="200" priority="490">
      <formula>#REF!=2</formula>
    </cfRule>
    <cfRule type="expression" dxfId="199" priority="491">
      <formula>#REF!=1</formula>
    </cfRule>
    <cfRule type="expression" dxfId="198" priority="492">
      <formula>#REF!=3</formula>
    </cfRule>
  </conditionalFormatting>
  <conditionalFormatting sqref="A105 A23 A55 A87">
    <cfRule type="expression" dxfId="197" priority="493">
      <formula>#REF!=2</formula>
    </cfRule>
    <cfRule type="expression" dxfId="196" priority="494">
      <formula>#REF!=1</formula>
    </cfRule>
    <cfRule type="expression" dxfId="195" priority="495">
      <formula>#REF!=3</formula>
    </cfRule>
  </conditionalFormatting>
  <conditionalFormatting sqref="A45">
    <cfRule type="expression" dxfId="194" priority="496">
      <formula>#REF!=2</formula>
    </cfRule>
    <cfRule type="expression" dxfId="193" priority="497">
      <formula>#REF!=1</formula>
    </cfRule>
    <cfRule type="expression" dxfId="192" priority="498">
      <formula>#REF!=3</formula>
    </cfRule>
  </conditionalFormatting>
  <conditionalFormatting sqref="A33 A90 A65 A97">
    <cfRule type="expression" dxfId="191" priority="499">
      <formula>#REF!=2</formula>
    </cfRule>
    <cfRule type="expression" dxfId="190" priority="500">
      <formula>#REF!=1</formula>
    </cfRule>
    <cfRule type="expression" dxfId="189" priority="501">
      <formula>#REF!=3</formula>
    </cfRule>
  </conditionalFormatting>
  <conditionalFormatting sqref="A83:A85 A55:A57">
    <cfRule type="expression" dxfId="188" priority="502">
      <formula>#REF!=2</formula>
    </cfRule>
    <cfRule type="expression" dxfId="187" priority="503">
      <formula>#REF!=1</formula>
    </cfRule>
    <cfRule type="expression" dxfId="186" priority="504">
      <formula>#REF!=3</formula>
    </cfRule>
  </conditionalFormatting>
  <conditionalFormatting sqref="A79:A81 A51:A53">
    <cfRule type="expression" dxfId="185" priority="508">
      <formula>#REF!=2</formula>
    </cfRule>
    <cfRule type="expression" dxfId="184" priority="509">
      <formula>#REF!=1</formula>
    </cfRule>
    <cfRule type="expression" dxfId="183" priority="510">
      <formula>#REF!=3</formula>
    </cfRule>
  </conditionalFormatting>
  <conditionalFormatting sqref="A90 A92">
    <cfRule type="expression" dxfId="182" priority="514">
      <formula>#REF!=2</formula>
    </cfRule>
    <cfRule type="expression" dxfId="181" priority="515">
      <formula>#REF!=1</formula>
    </cfRule>
    <cfRule type="expression" dxfId="180" priority="516">
      <formula>#REF!=3</formula>
    </cfRule>
  </conditionalFormatting>
  <conditionalFormatting sqref="A87 A52">
    <cfRule type="expression" dxfId="179" priority="526">
      <formula>#REF!=2</formula>
    </cfRule>
    <cfRule type="expression" dxfId="178" priority="527">
      <formula>#REF!=1</formula>
    </cfRule>
    <cfRule type="expression" dxfId="177" priority="528">
      <formula>#REF!=3</formula>
    </cfRule>
  </conditionalFormatting>
  <conditionalFormatting sqref="A34 A6 A41 A38 A70">
    <cfRule type="expression" dxfId="176" priority="532">
      <formula>#REF!=2</formula>
    </cfRule>
    <cfRule type="expression" dxfId="175" priority="533">
      <formula>#REF!=1</formula>
    </cfRule>
    <cfRule type="expression" dxfId="174" priority="534">
      <formula>#REF!=3</formula>
    </cfRule>
  </conditionalFormatting>
  <conditionalFormatting sqref="A35">
    <cfRule type="expression" dxfId="173" priority="538">
      <formula>#REF!=2</formula>
    </cfRule>
    <cfRule type="expression" dxfId="172" priority="539">
      <formula>#REF!=1</formula>
    </cfRule>
    <cfRule type="expression" dxfId="171" priority="540">
      <formula>#REF!=3</formula>
    </cfRule>
  </conditionalFormatting>
  <conditionalFormatting sqref="A39">
    <cfRule type="expression" dxfId="170" priority="547">
      <formula>#REF!=2</formula>
    </cfRule>
    <cfRule type="expression" dxfId="169" priority="548">
      <formula>#REF!=1</formula>
    </cfRule>
    <cfRule type="expression" dxfId="168" priority="549">
      <formula>#REF!=3</formula>
    </cfRule>
  </conditionalFormatting>
  <conditionalFormatting sqref="A88">
    <cfRule type="expression" dxfId="167" priority="565">
      <formula>#REF!=2</formula>
    </cfRule>
    <cfRule type="expression" dxfId="166" priority="566">
      <formula>#REF!=1</formula>
    </cfRule>
    <cfRule type="expression" dxfId="165" priority="567">
      <formula>#REF!=3</formula>
    </cfRule>
  </conditionalFormatting>
  <conditionalFormatting sqref="A89">
    <cfRule type="expression" dxfId="164" priority="568">
      <formula>#REF!=2</formula>
    </cfRule>
    <cfRule type="expression" dxfId="163" priority="569">
      <formula>#REF!=1</formula>
    </cfRule>
    <cfRule type="expression" dxfId="162" priority="570">
      <formula>#REF!=3</formula>
    </cfRule>
  </conditionalFormatting>
  <conditionalFormatting sqref="A54:A55">
    <cfRule type="expression" dxfId="161" priority="571">
      <formula>#REF!=2</formula>
    </cfRule>
    <cfRule type="expression" dxfId="160" priority="572">
      <formula>#REF!=1</formula>
    </cfRule>
    <cfRule type="expression" dxfId="159" priority="573">
      <formula>#REF!=3</formula>
    </cfRule>
  </conditionalFormatting>
  <conditionalFormatting sqref="A91:A92">
    <cfRule type="expression" dxfId="158" priority="577">
      <formula>#REF!=2</formula>
    </cfRule>
    <cfRule type="expression" dxfId="157" priority="578">
      <formula>#REF!=1</formula>
    </cfRule>
    <cfRule type="expression" dxfId="156" priority="579">
      <formula>#REF!=3</formula>
    </cfRule>
  </conditionalFormatting>
  <conditionalFormatting sqref="A93">
    <cfRule type="expression" dxfId="155" priority="580">
      <formula>#REF!=2</formula>
    </cfRule>
    <cfRule type="expression" dxfId="154" priority="581">
      <formula>#REF!=1</formula>
    </cfRule>
    <cfRule type="expression" dxfId="153" priority="582">
      <formula>#REF!=3</formula>
    </cfRule>
  </conditionalFormatting>
  <conditionalFormatting sqref="A57:A86">
    <cfRule type="expression" dxfId="152" priority="583">
      <formula>#REF!=2</formula>
    </cfRule>
    <cfRule type="expression" dxfId="151" priority="584">
      <formula>#REF!=1</formula>
    </cfRule>
    <cfRule type="expression" dxfId="150" priority="585">
      <formula>#REF!=3</formula>
    </cfRule>
  </conditionalFormatting>
  <conditionalFormatting sqref="A99">
    <cfRule type="expression" dxfId="149" priority="22">
      <formula>B126=2</formula>
    </cfRule>
    <cfRule type="expression" dxfId="148" priority="23">
      <formula>B126=1</formula>
    </cfRule>
    <cfRule type="expression" dxfId="147" priority="24">
      <formula>B126=3</formula>
    </cfRule>
  </conditionalFormatting>
  <conditionalFormatting sqref="A107 A94:A97 A34:A52 A54:A76">
    <cfRule type="expression" dxfId="146" priority="589">
      <formula>#REF!=2</formula>
    </cfRule>
    <cfRule type="expression" dxfId="145" priority="590">
      <formula>#REF!=1</formula>
    </cfRule>
    <cfRule type="expression" dxfId="144" priority="591">
      <formula>#REF!=3</formula>
    </cfRule>
  </conditionalFormatting>
  <conditionalFormatting sqref="A49:A66">
    <cfRule type="expression" dxfId="143" priority="598">
      <formula>B69=2</formula>
    </cfRule>
    <cfRule type="expression" dxfId="142" priority="599">
      <formula>B69=1</formula>
    </cfRule>
    <cfRule type="expression" dxfId="141" priority="600">
      <formula>B69=3</formula>
    </cfRule>
  </conditionalFormatting>
  <conditionalFormatting sqref="A45:A47">
    <cfRule type="expression" dxfId="140" priority="619">
      <formula>B66=2</formula>
    </cfRule>
    <cfRule type="expression" dxfId="139" priority="620">
      <formula>B66=1</formula>
    </cfRule>
    <cfRule type="expression" dxfId="138" priority="621">
      <formula>B66=3</formula>
    </cfRule>
  </conditionalFormatting>
  <dataValidations count="1">
    <dataValidation type="list" allowBlank="1" showInputMessage="1" showErrorMessage="1" sqref="A2:A107">
      <formula1>Игрок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5"/>
  <sheetViews>
    <sheetView workbookViewId="0">
      <pane xSplit="1" ySplit="1" topLeftCell="B47" activePane="bottomRight" state="frozen"/>
      <selection pane="topRight" activeCell="B1" sqref="B1"/>
      <selection pane="bottomLeft" activeCell="A2" sqref="A2"/>
      <selection pane="bottomRight" activeCell="B58" sqref="B58"/>
    </sheetView>
  </sheetViews>
  <sheetFormatPr defaultRowHeight="15"/>
  <cols>
    <col min="1" max="1" width="24.42578125" style="22" customWidth="1"/>
    <col min="2" max="2" width="28.42578125" customWidth="1"/>
  </cols>
  <sheetData>
    <row r="1" spans="1:3">
      <c r="A1" s="100" t="s">
        <v>198</v>
      </c>
      <c r="B1" s="100" t="s">
        <v>228</v>
      </c>
    </row>
    <row r="2" spans="1:3">
      <c r="A2" s="93" t="s">
        <v>474</v>
      </c>
      <c r="B2" s="93" t="s">
        <v>34</v>
      </c>
      <c r="C2">
        <v>37</v>
      </c>
    </row>
    <row r="3" spans="1:3">
      <c r="A3" s="93" t="s">
        <v>474</v>
      </c>
      <c r="B3" s="93" t="s">
        <v>23</v>
      </c>
      <c r="C3">
        <v>37</v>
      </c>
    </row>
    <row r="4" spans="1:3">
      <c r="A4" s="93" t="s">
        <v>417</v>
      </c>
      <c r="B4" s="93" t="s">
        <v>175</v>
      </c>
      <c r="C4">
        <v>36</v>
      </c>
    </row>
    <row r="5" spans="1:3">
      <c r="A5" s="93" t="s">
        <v>417</v>
      </c>
      <c r="B5" s="93" t="s">
        <v>326</v>
      </c>
      <c r="C5">
        <v>36</v>
      </c>
    </row>
    <row r="6" spans="1:3">
      <c r="A6" s="93" t="s">
        <v>277</v>
      </c>
      <c r="B6" s="93" t="s">
        <v>36</v>
      </c>
      <c r="C6">
        <v>35</v>
      </c>
    </row>
    <row r="7" spans="1:3">
      <c r="A7" s="93" t="s">
        <v>277</v>
      </c>
      <c r="B7" s="93" t="s">
        <v>38</v>
      </c>
      <c r="C7">
        <v>35</v>
      </c>
    </row>
    <row r="8" spans="1:3">
      <c r="A8" s="93" t="s">
        <v>570</v>
      </c>
      <c r="B8" s="93" t="s">
        <v>24</v>
      </c>
      <c r="C8">
        <v>34</v>
      </c>
    </row>
    <row r="9" spans="1:3">
      <c r="A9" s="93" t="s">
        <v>570</v>
      </c>
      <c r="B9" s="93" t="s">
        <v>69</v>
      </c>
      <c r="C9">
        <v>34</v>
      </c>
    </row>
    <row r="10" spans="1:3">
      <c r="A10" s="93" t="s">
        <v>571</v>
      </c>
      <c r="B10" s="93" t="s">
        <v>31</v>
      </c>
      <c r="C10">
        <v>33</v>
      </c>
    </row>
    <row r="11" spans="1:3">
      <c r="A11" s="93" t="s">
        <v>571</v>
      </c>
      <c r="B11" s="93" t="s">
        <v>28</v>
      </c>
      <c r="C11">
        <v>33</v>
      </c>
    </row>
    <row r="12" spans="1:3">
      <c r="A12" s="93" t="s">
        <v>476</v>
      </c>
      <c r="B12" s="93" t="s">
        <v>29</v>
      </c>
      <c r="C12">
        <v>32</v>
      </c>
    </row>
    <row r="13" spans="1:3">
      <c r="A13" s="93" t="s">
        <v>476</v>
      </c>
      <c r="B13" s="93" t="s">
        <v>35</v>
      </c>
      <c r="C13">
        <v>32</v>
      </c>
    </row>
    <row r="14" spans="1:3">
      <c r="A14" s="93" t="s">
        <v>545</v>
      </c>
      <c r="B14" s="93" t="s">
        <v>208</v>
      </c>
      <c r="C14">
        <v>31</v>
      </c>
    </row>
    <row r="15" spans="1:3">
      <c r="A15" s="93" t="s">
        <v>545</v>
      </c>
      <c r="B15" s="93" t="s">
        <v>100</v>
      </c>
      <c r="C15">
        <v>31</v>
      </c>
    </row>
    <row r="16" spans="1:3">
      <c r="A16" s="93" t="s">
        <v>313</v>
      </c>
      <c r="B16" s="93" t="s">
        <v>59</v>
      </c>
      <c r="C16">
        <v>30</v>
      </c>
    </row>
    <row r="17" spans="1:3">
      <c r="A17" s="93" t="s">
        <v>313</v>
      </c>
      <c r="B17" s="93" t="s">
        <v>108</v>
      </c>
      <c r="C17">
        <v>30</v>
      </c>
    </row>
    <row r="18" spans="1:3">
      <c r="A18" s="93" t="s">
        <v>189</v>
      </c>
      <c r="B18" s="93" t="s">
        <v>19</v>
      </c>
      <c r="C18">
        <v>29</v>
      </c>
    </row>
    <row r="19" spans="1:3">
      <c r="A19" s="93" t="s">
        <v>189</v>
      </c>
      <c r="B19" s="93" t="s">
        <v>16</v>
      </c>
      <c r="C19">
        <v>29</v>
      </c>
    </row>
    <row r="20" spans="1:3">
      <c r="A20" s="93" t="s">
        <v>567</v>
      </c>
      <c r="B20" s="93" t="s">
        <v>135</v>
      </c>
      <c r="C20">
        <v>28</v>
      </c>
    </row>
    <row r="21" spans="1:3">
      <c r="A21" s="93" t="s">
        <v>567</v>
      </c>
      <c r="B21" s="93" t="s">
        <v>295</v>
      </c>
      <c r="C21">
        <v>28</v>
      </c>
    </row>
    <row r="22" spans="1:3">
      <c r="A22" s="93" t="s">
        <v>188</v>
      </c>
      <c r="B22" s="93" t="s">
        <v>18</v>
      </c>
      <c r="C22">
        <v>27</v>
      </c>
    </row>
    <row r="23" spans="1:3">
      <c r="A23" s="93" t="s">
        <v>188</v>
      </c>
      <c r="B23" s="93" t="s">
        <v>37</v>
      </c>
      <c r="C23">
        <v>27</v>
      </c>
    </row>
    <row r="24" spans="1:3">
      <c r="A24" s="93" t="s">
        <v>475</v>
      </c>
      <c r="B24" s="93" t="s">
        <v>323</v>
      </c>
      <c r="C24">
        <v>26</v>
      </c>
    </row>
    <row r="25" spans="1:3">
      <c r="A25" s="93" t="s">
        <v>475</v>
      </c>
      <c r="B25" s="93" t="s">
        <v>471</v>
      </c>
      <c r="C25">
        <v>26</v>
      </c>
    </row>
    <row r="26" spans="1:3">
      <c r="A26" s="93" t="s">
        <v>413</v>
      </c>
      <c r="B26" s="93" t="s">
        <v>340</v>
      </c>
      <c r="C26">
        <v>25</v>
      </c>
    </row>
    <row r="27" spans="1:3">
      <c r="A27" s="93" t="s">
        <v>413</v>
      </c>
      <c r="B27" s="93" t="s">
        <v>347</v>
      </c>
      <c r="C27">
        <v>25</v>
      </c>
    </row>
    <row r="28" spans="1:3">
      <c r="A28" s="93" t="s">
        <v>464</v>
      </c>
      <c r="B28" s="93" t="s">
        <v>20</v>
      </c>
      <c r="C28">
        <v>24</v>
      </c>
    </row>
    <row r="29" spans="1:3">
      <c r="A29" s="93" t="s">
        <v>464</v>
      </c>
      <c r="B29" s="93" t="s">
        <v>21</v>
      </c>
      <c r="C29">
        <v>24</v>
      </c>
    </row>
    <row r="30" spans="1:3">
      <c r="A30" s="93" t="s">
        <v>568</v>
      </c>
      <c r="B30" s="93" t="s">
        <v>309</v>
      </c>
      <c r="C30">
        <v>23</v>
      </c>
    </row>
    <row r="31" spans="1:3">
      <c r="A31" s="93" t="s">
        <v>568</v>
      </c>
      <c r="B31" s="93" t="s">
        <v>218</v>
      </c>
      <c r="C31">
        <v>23</v>
      </c>
    </row>
    <row r="32" spans="1:3">
      <c r="A32" s="93" t="s">
        <v>572</v>
      </c>
      <c r="B32" s="93" t="s">
        <v>22</v>
      </c>
      <c r="C32">
        <v>22</v>
      </c>
    </row>
    <row r="33" spans="1:3">
      <c r="A33" s="93" t="s">
        <v>572</v>
      </c>
      <c r="B33" s="93" t="s">
        <v>26</v>
      </c>
      <c r="C33">
        <v>22</v>
      </c>
    </row>
    <row r="34" spans="1:3">
      <c r="A34" s="93" t="s">
        <v>512</v>
      </c>
      <c r="B34" s="93" t="s">
        <v>472</v>
      </c>
      <c r="C34">
        <v>21</v>
      </c>
    </row>
    <row r="35" spans="1:3">
      <c r="A35" s="93" t="s">
        <v>512</v>
      </c>
      <c r="B35" s="93" t="s">
        <v>473</v>
      </c>
      <c r="C35">
        <v>21</v>
      </c>
    </row>
    <row r="36" spans="1:3">
      <c r="A36" s="93" t="s">
        <v>376</v>
      </c>
      <c r="B36" s="93" t="s">
        <v>122</v>
      </c>
      <c r="C36">
        <v>20</v>
      </c>
    </row>
    <row r="37" spans="1:3">
      <c r="A37" s="93" t="s">
        <v>376</v>
      </c>
      <c r="B37" s="93" t="s">
        <v>304</v>
      </c>
      <c r="C37">
        <v>20</v>
      </c>
    </row>
    <row r="38" spans="1:3">
      <c r="A38" s="93" t="s">
        <v>335</v>
      </c>
      <c r="B38" s="93" t="s">
        <v>119</v>
      </c>
      <c r="C38">
        <v>19</v>
      </c>
    </row>
    <row r="39" spans="1:3">
      <c r="A39" s="93" t="s">
        <v>335</v>
      </c>
      <c r="B39" s="93" t="s">
        <v>73</v>
      </c>
      <c r="C39">
        <v>19</v>
      </c>
    </row>
    <row r="40" spans="1:3">
      <c r="A40" s="93" t="s">
        <v>378</v>
      </c>
      <c r="B40" s="93" t="s">
        <v>132</v>
      </c>
      <c r="C40">
        <v>18</v>
      </c>
    </row>
    <row r="41" spans="1:3">
      <c r="A41" s="93" t="s">
        <v>378</v>
      </c>
      <c r="B41" s="93" t="s">
        <v>332</v>
      </c>
      <c r="C41">
        <v>18</v>
      </c>
    </row>
    <row r="42" spans="1:3">
      <c r="A42" s="93" t="s">
        <v>337</v>
      </c>
      <c r="B42" s="93" t="s">
        <v>71</v>
      </c>
      <c r="C42">
        <v>17</v>
      </c>
    </row>
    <row r="43" spans="1:3">
      <c r="A43" s="93" t="s">
        <v>337</v>
      </c>
      <c r="B43" s="93" t="s">
        <v>247</v>
      </c>
      <c r="C43">
        <v>17</v>
      </c>
    </row>
    <row r="44" spans="1:3">
      <c r="A44" s="93" t="s">
        <v>564</v>
      </c>
      <c r="B44" s="93" t="s">
        <v>32</v>
      </c>
      <c r="C44">
        <v>16</v>
      </c>
    </row>
    <row r="45" spans="1:3">
      <c r="A45" s="93" t="s">
        <v>564</v>
      </c>
      <c r="B45" s="93" t="s">
        <v>442</v>
      </c>
      <c r="C45">
        <v>16</v>
      </c>
    </row>
    <row r="46" spans="1:3">
      <c r="A46" s="93" t="s">
        <v>431</v>
      </c>
      <c r="B46" s="93" t="s">
        <v>101</v>
      </c>
      <c r="C46">
        <v>15</v>
      </c>
    </row>
    <row r="47" spans="1:3">
      <c r="A47" s="93" t="s">
        <v>431</v>
      </c>
      <c r="B47" s="93" t="s">
        <v>137</v>
      </c>
      <c r="C47">
        <v>15</v>
      </c>
    </row>
    <row r="48" spans="1:3">
      <c r="A48" s="93" t="s">
        <v>533</v>
      </c>
      <c r="B48" s="93" t="s">
        <v>61</v>
      </c>
      <c r="C48">
        <v>14</v>
      </c>
    </row>
    <row r="49" spans="1:3">
      <c r="A49" s="93" t="s">
        <v>533</v>
      </c>
      <c r="B49" s="93" t="s">
        <v>145</v>
      </c>
      <c r="C49">
        <v>14</v>
      </c>
    </row>
    <row r="50" spans="1:3">
      <c r="A50" s="93" t="s">
        <v>511</v>
      </c>
      <c r="B50" s="93" t="s">
        <v>377</v>
      </c>
      <c r="C50">
        <v>13</v>
      </c>
    </row>
    <row r="51" spans="1:3">
      <c r="A51" s="93" t="s">
        <v>511</v>
      </c>
      <c r="B51" s="93" t="s">
        <v>54</v>
      </c>
      <c r="C51">
        <v>13</v>
      </c>
    </row>
    <row r="52" spans="1:3">
      <c r="A52" s="93" t="s">
        <v>497</v>
      </c>
      <c r="B52" s="93" t="s">
        <v>66</v>
      </c>
      <c r="C52">
        <v>12</v>
      </c>
    </row>
    <row r="53" spans="1:3">
      <c r="A53" s="93" t="s">
        <v>497</v>
      </c>
      <c r="B53" s="93" t="s">
        <v>67</v>
      </c>
      <c r="C53">
        <v>12</v>
      </c>
    </row>
    <row r="54" spans="1:3">
      <c r="A54" s="93" t="s">
        <v>573</v>
      </c>
      <c r="B54" s="93" t="s">
        <v>45</v>
      </c>
      <c r="C54">
        <v>11</v>
      </c>
    </row>
    <row r="55" spans="1:3">
      <c r="A55" s="93" t="s">
        <v>573</v>
      </c>
      <c r="B55" s="93" t="s">
        <v>187</v>
      </c>
      <c r="C55">
        <v>11</v>
      </c>
    </row>
    <row r="56" spans="1:3">
      <c r="A56" s="93" t="s">
        <v>565</v>
      </c>
      <c r="B56" s="93" t="s">
        <v>386</v>
      </c>
      <c r="C56">
        <v>10</v>
      </c>
    </row>
    <row r="57" spans="1:3">
      <c r="A57" s="93" t="s">
        <v>565</v>
      </c>
      <c r="B57" s="93" t="s">
        <v>585</v>
      </c>
      <c r="C57">
        <v>10</v>
      </c>
    </row>
    <row r="58" spans="1:3">
      <c r="A58" s="93" t="s">
        <v>541</v>
      </c>
      <c r="B58" s="93" t="s">
        <v>409</v>
      </c>
      <c r="C58">
        <v>9</v>
      </c>
    </row>
    <row r="59" spans="1:3">
      <c r="A59" s="93" t="s">
        <v>541</v>
      </c>
      <c r="B59" s="93" t="s">
        <v>407</v>
      </c>
      <c r="C59">
        <v>9</v>
      </c>
    </row>
    <row r="60" spans="1:3">
      <c r="A60" s="93" t="s">
        <v>569</v>
      </c>
      <c r="B60" s="93" t="s">
        <v>242</v>
      </c>
      <c r="C60">
        <v>8</v>
      </c>
    </row>
    <row r="61" spans="1:3">
      <c r="A61" s="93" t="s">
        <v>569</v>
      </c>
      <c r="B61" s="93" t="s">
        <v>243</v>
      </c>
      <c r="C61">
        <v>8</v>
      </c>
    </row>
    <row r="62" spans="1:3">
      <c r="A62" s="93" t="s">
        <v>311</v>
      </c>
      <c r="B62" s="93" t="s">
        <v>64</v>
      </c>
      <c r="C62">
        <v>7</v>
      </c>
    </row>
    <row r="63" spans="1:3">
      <c r="A63" s="93" t="s">
        <v>311</v>
      </c>
      <c r="B63" s="93" t="s">
        <v>84</v>
      </c>
      <c r="C63">
        <v>7</v>
      </c>
    </row>
    <row r="64" spans="1:3">
      <c r="A64" s="93" t="s">
        <v>338</v>
      </c>
      <c r="B64" s="93" t="s">
        <v>30</v>
      </c>
      <c r="C64">
        <v>6</v>
      </c>
    </row>
    <row r="65" spans="1:3">
      <c r="A65" s="93" t="s">
        <v>338</v>
      </c>
      <c r="B65" s="93" t="s">
        <v>33</v>
      </c>
      <c r="C65">
        <v>6</v>
      </c>
    </row>
    <row r="66" spans="1:3">
      <c r="A66" s="93" t="s">
        <v>566</v>
      </c>
      <c r="B66" s="93" t="s">
        <v>185</v>
      </c>
      <c r="C66">
        <v>5</v>
      </c>
    </row>
    <row r="67" spans="1:3">
      <c r="A67" s="93" t="s">
        <v>566</v>
      </c>
      <c r="B67" s="93" t="s">
        <v>83</v>
      </c>
      <c r="C67">
        <v>5</v>
      </c>
    </row>
    <row r="68" spans="1:3">
      <c r="A68" s="93" t="s">
        <v>410</v>
      </c>
      <c r="B68" s="93" t="s">
        <v>462</v>
      </c>
      <c r="C68">
        <v>4</v>
      </c>
    </row>
    <row r="69" spans="1:3">
      <c r="A69" s="93" t="s">
        <v>410</v>
      </c>
      <c r="B69" s="93" t="s">
        <v>360</v>
      </c>
      <c r="C69">
        <v>4</v>
      </c>
    </row>
    <row r="70" spans="1:3">
      <c r="A70" s="93" t="s">
        <v>190</v>
      </c>
      <c r="B70" s="93" t="s">
        <v>244</v>
      </c>
      <c r="C70">
        <v>3</v>
      </c>
    </row>
    <row r="71" spans="1:3">
      <c r="A71" s="93" t="s">
        <v>190</v>
      </c>
      <c r="B71" s="93" t="s">
        <v>52</v>
      </c>
      <c r="C71">
        <v>3</v>
      </c>
    </row>
    <row r="72" spans="1:3">
      <c r="A72" s="93" t="s">
        <v>551</v>
      </c>
      <c r="B72" s="93" t="s">
        <v>151</v>
      </c>
      <c r="C72">
        <v>2</v>
      </c>
    </row>
    <row r="73" spans="1:3">
      <c r="A73" s="93" t="s">
        <v>551</v>
      </c>
      <c r="B73" s="93" t="s">
        <v>552</v>
      </c>
      <c r="C73">
        <v>2</v>
      </c>
    </row>
    <row r="74" spans="1:3">
      <c r="A74" s="93" t="s">
        <v>562</v>
      </c>
      <c r="B74" s="93" t="s">
        <v>550</v>
      </c>
      <c r="C74">
        <v>1</v>
      </c>
    </row>
    <row r="75" spans="1:3">
      <c r="A75" s="93" t="s">
        <v>562</v>
      </c>
      <c r="B75" s="93" t="s">
        <v>563</v>
      </c>
      <c r="C75">
        <v>1</v>
      </c>
    </row>
  </sheetData>
  <sortState ref="A2:C75">
    <sortCondition descending="1" ref="C2:C75"/>
  </sortState>
  <conditionalFormatting sqref="A1:A34">
    <cfRule type="expression" dxfId="137" priority="25">
      <formula>F1=1</formula>
    </cfRule>
    <cfRule type="expression" dxfId="136" priority="26">
      <formula>F1=2</formula>
    </cfRule>
    <cfRule type="expression" dxfId="135" priority="27">
      <formula>F1=3</formula>
    </cfRule>
  </conditionalFormatting>
  <conditionalFormatting sqref="A35:A69">
    <cfRule type="expression" dxfId="134" priority="22">
      <formula>F35=1</formula>
    </cfRule>
    <cfRule type="expression" dxfId="133" priority="23">
      <formula>F35=2</formula>
    </cfRule>
    <cfRule type="expression" dxfId="132" priority="24">
      <formula>F35=3</formula>
    </cfRule>
  </conditionalFormatting>
  <conditionalFormatting sqref="A2:A75">
    <cfRule type="expression" dxfId="131" priority="19">
      <formula>F2=2</formula>
    </cfRule>
    <cfRule type="expression" dxfId="130" priority="20">
      <formula>F2=1</formula>
    </cfRule>
    <cfRule type="expression" dxfId="129" priority="21">
      <formula>F2=3</formula>
    </cfRule>
  </conditionalFormatting>
  <conditionalFormatting sqref="A2:A36">
    <cfRule type="expression" dxfId="128" priority="16">
      <formula>G2=2</formula>
    </cfRule>
    <cfRule type="expression" dxfId="127" priority="17">
      <formula>G2=1</formula>
    </cfRule>
    <cfRule type="expression" dxfId="126" priority="18">
      <formula>G2=3</formula>
    </cfRule>
  </conditionalFormatting>
  <conditionalFormatting sqref="A37:A72">
    <cfRule type="expression" dxfId="125" priority="13">
      <formula>G37=2</formula>
    </cfRule>
    <cfRule type="expression" dxfId="124" priority="14">
      <formula>G37=1</formula>
    </cfRule>
    <cfRule type="expression" dxfId="123" priority="15">
      <formula>G37=3</formula>
    </cfRule>
  </conditionalFormatting>
  <conditionalFormatting sqref="A39:A71">
    <cfRule type="expression" dxfId="122" priority="10">
      <formula>F39=1</formula>
    </cfRule>
    <cfRule type="expression" dxfId="121" priority="11">
      <formula>F39=2</formula>
    </cfRule>
    <cfRule type="expression" dxfId="120" priority="12">
      <formula>F39=3</formula>
    </cfRule>
  </conditionalFormatting>
  <conditionalFormatting sqref="A72:A75">
    <cfRule type="expression" dxfId="119" priority="7">
      <formula>F72=1</formula>
    </cfRule>
    <cfRule type="expression" dxfId="118" priority="8">
      <formula>F72=2</formula>
    </cfRule>
    <cfRule type="expression" dxfId="117" priority="9">
      <formula>F72=3</formula>
    </cfRule>
  </conditionalFormatting>
  <conditionalFormatting sqref="A39:A73">
    <cfRule type="expression" dxfId="116" priority="4">
      <formula>G39=2</formula>
    </cfRule>
    <cfRule type="expression" dxfId="115" priority="5">
      <formula>G39=1</formula>
    </cfRule>
    <cfRule type="expression" dxfId="114" priority="6">
      <formula>G39=3</formula>
    </cfRule>
  </conditionalFormatting>
  <conditionalFormatting sqref="A74:A75">
    <cfRule type="expression" dxfId="113" priority="1">
      <formula>G74=2</formula>
    </cfRule>
    <cfRule type="expression" dxfId="112" priority="2">
      <formula>G74=1</formula>
    </cfRule>
    <cfRule type="expression" dxfId="111" priority="3">
      <formula>G74=3</formula>
    </cfRule>
  </conditionalFormatting>
  <dataValidations count="1">
    <dataValidation type="list" allowBlank="1" showInputMessage="1" showErrorMessage="1" sqref="A2:A75">
      <formula1>Игрок</formula1>
    </dataValidation>
  </dataValidation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defaultRowHeight="15"/>
  <cols>
    <col min="1" max="1" width="18" customWidth="1"/>
    <col min="2" max="2" width="21.5703125" customWidth="1"/>
  </cols>
  <sheetData>
    <row r="1" spans="1:3">
      <c r="A1" t="s">
        <v>661</v>
      </c>
      <c r="B1" t="s">
        <v>22</v>
      </c>
      <c r="C1">
        <v>27</v>
      </c>
    </row>
    <row r="2" spans="1:3">
      <c r="A2" t="s">
        <v>661</v>
      </c>
      <c r="B2" t="s">
        <v>185</v>
      </c>
      <c r="C2">
        <v>27</v>
      </c>
    </row>
    <row r="3" spans="1:3">
      <c r="A3" t="s">
        <v>665</v>
      </c>
      <c r="B3" t="s">
        <v>49</v>
      </c>
      <c r="C3">
        <v>26</v>
      </c>
    </row>
    <row r="4" spans="1:3">
      <c r="A4" t="s">
        <v>665</v>
      </c>
      <c r="B4" t="s">
        <v>58</v>
      </c>
      <c r="C4">
        <v>26</v>
      </c>
    </row>
    <row r="5" spans="1:3">
      <c r="A5" t="s">
        <v>654</v>
      </c>
      <c r="B5" t="s">
        <v>137</v>
      </c>
      <c r="C5">
        <v>25</v>
      </c>
    </row>
    <row r="6" spans="1:3">
      <c r="A6" t="s">
        <v>654</v>
      </c>
      <c r="B6" t="s">
        <v>347</v>
      </c>
      <c r="C6">
        <v>25</v>
      </c>
    </row>
    <row r="7" spans="1:3">
      <c r="A7" t="s">
        <v>468</v>
      </c>
      <c r="B7" t="s">
        <v>98</v>
      </c>
      <c r="C7">
        <v>24</v>
      </c>
    </row>
    <row r="8" spans="1:3">
      <c r="A8" t="s">
        <v>468</v>
      </c>
      <c r="B8" t="s">
        <v>662</v>
      </c>
      <c r="C8">
        <v>24</v>
      </c>
    </row>
    <row r="9" spans="1:3">
      <c r="A9" t="s">
        <v>625</v>
      </c>
      <c r="B9" t="s">
        <v>626</v>
      </c>
      <c r="C9">
        <v>23</v>
      </c>
    </row>
    <row r="10" spans="1:3">
      <c r="A10" t="s">
        <v>625</v>
      </c>
      <c r="B10" t="s">
        <v>627</v>
      </c>
      <c r="C10">
        <v>23</v>
      </c>
    </row>
    <row r="11" spans="1:3">
      <c r="A11" t="s">
        <v>338</v>
      </c>
      <c r="B11" t="s">
        <v>30</v>
      </c>
      <c r="C11">
        <v>22</v>
      </c>
    </row>
    <row r="12" spans="1:3">
      <c r="A12" t="s">
        <v>338</v>
      </c>
      <c r="B12" t="s">
        <v>33</v>
      </c>
      <c r="C12">
        <v>22</v>
      </c>
    </row>
    <row r="13" spans="1:3">
      <c r="A13" t="s">
        <v>651</v>
      </c>
      <c r="B13" t="s">
        <v>117</v>
      </c>
      <c r="C13">
        <v>21</v>
      </c>
    </row>
    <row r="14" spans="1:3">
      <c r="A14" t="s">
        <v>651</v>
      </c>
      <c r="B14" t="s">
        <v>211</v>
      </c>
      <c r="C14">
        <v>21</v>
      </c>
    </row>
    <row r="15" spans="1:3">
      <c r="A15" t="s">
        <v>311</v>
      </c>
      <c r="B15" t="s">
        <v>64</v>
      </c>
      <c r="C15">
        <v>20</v>
      </c>
    </row>
    <row r="16" spans="1:3">
      <c r="A16" t="s">
        <v>311</v>
      </c>
      <c r="B16" t="s">
        <v>84</v>
      </c>
      <c r="C16">
        <v>20</v>
      </c>
    </row>
    <row r="17" spans="1:3">
      <c r="A17" t="s">
        <v>655</v>
      </c>
      <c r="B17" t="s">
        <v>247</v>
      </c>
      <c r="C17">
        <v>19</v>
      </c>
    </row>
    <row r="18" spans="1:3">
      <c r="A18" t="s">
        <v>655</v>
      </c>
      <c r="B18" t="s">
        <v>656</v>
      </c>
      <c r="C18">
        <v>19</v>
      </c>
    </row>
    <row r="19" spans="1:3">
      <c r="A19" t="s">
        <v>313</v>
      </c>
      <c r="B19" t="s">
        <v>59</v>
      </c>
      <c r="C19">
        <v>18</v>
      </c>
    </row>
    <row r="20" spans="1:3">
      <c r="A20" t="s">
        <v>313</v>
      </c>
      <c r="B20" t="s">
        <v>108</v>
      </c>
      <c r="C20">
        <v>18</v>
      </c>
    </row>
    <row r="21" spans="1:3">
      <c r="A21" t="s">
        <v>379</v>
      </c>
      <c r="B21" t="s">
        <v>71</v>
      </c>
      <c r="C21">
        <v>17</v>
      </c>
    </row>
    <row r="22" spans="1:3">
      <c r="A22" t="s">
        <v>379</v>
      </c>
      <c r="B22" t="s">
        <v>28</v>
      </c>
      <c r="C22">
        <v>17</v>
      </c>
    </row>
    <row r="23" spans="1:3">
      <c r="A23" t="s">
        <v>663</v>
      </c>
      <c r="B23" t="s">
        <v>32</v>
      </c>
      <c r="C23">
        <v>16</v>
      </c>
    </row>
    <row r="24" spans="1:3">
      <c r="A24" t="s">
        <v>663</v>
      </c>
      <c r="B24" t="s">
        <v>442</v>
      </c>
      <c r="C24">
        <v>16</v>
      </c>
    </row>
    <row r="25" spans="1:3">
      <c r="A25" t="s">
        <v>652</v>
      </c>
      <c r="B25" t="s">
        <v>623</v>
      </c>
      <c r="C25">
        <v>15</v>
      </c>
    </row>
    <row r="26" spans="1:3">
      <c r="A26" t="s">
        <v>652</v>
      </c>
      <c r="B26" t="s">
        <v>81</v>
      </c>
      <c r="C26">
        <v>15</v>
      </c>
    </row>
    <row r="27" spans="1:3">
      <c r="A27" t="s">
        <v>642</v>
      </c>
      <c r="B27" t="s">
        <v>643</v>
      </c>
      <c r="C27">
        <v>14</v>
      </c>
    </row>
    <row r="28" spans="1:3">
      <c r="A28" t="s">
        <v>642</v>
      </c>
      <c r="B28" t="s">
        <v>644</v>
      </c>
      <c r="C28">
        <v>14</v>
      </c>
    </row>
    <row r="29" spans="1:3">
      <c r="A29" t="s">
        <v>649</v>
      </c>
      <c r="B29" t="s">
        <v>621</v>
      </c>
      <c r="C29">
        <v>13</v>
      </c>
    </row>
    <row r="30" spans="1:3">
      <c r="A30" t="s">
        <v>649</v>
      </c>
      <c r="B30" t="s">
        <v>471</v>
      </c>
      <c r="C30">
        <v>13</v>
      </c>
    </row>
    <row r="31" spans="1:3">
      <c r="A31" t="s">
        <v>653</v>
      </c>
      <c r="B31" t="s">
        <v>280</v>
      </c>
      <c r="C31">
        <v>12</v>
      </c>
    </row>
    <row r="32" spans="1:3">
      <c r="A32" t="s">
        <v>653</v>
      </c>
      <c r="B32" t="s">
        <v>633</v>
      </c>
      <c r="C32">
        <v>12</v>
      </c>
    </row>
    <row r="33" spans="1:3">
      <c r="A33" t="s">
        <v>646</v>
      </c>
      <c r="B33" t="s">
        <v>340</v>
      </c>
      <c r="C33">
        <v>11</v>
      </c>
    </row>
    <row r="34" spans="1:3">
      <c r="A34" t="s">
        <v>646</v>
      </c>
      <c r="B34" t="s">
        <v>75</v>
      </c>
      <c r="C34">
        <v>11</v>
      </c>
    </row>
    <row r="35" spans="1:3">
      <c r="A35" t="s">
        <v>647</v>
      </c>
      <c r="B35" t="s">
        <v>456</v>
      </c>
      <c r="C35">
        <v>10</v>
      </c>
    </row>
    <row r="36" spans="1:3">
      <c r="A36" t="s">
        <v>647</v>
      </c>
      <c r="B36" t="s">
        <v>622</v>
      </c>
      <c r="C36">
        <v>10</v>
      </c>
    </row>
    <row r="37" spans="1:3">
      <c r="A37" t="s">
        <v>664</v>
      </c>
      <c r="B37" t="s">
        <v>78</v>
      </c>
      <c r="C37">
        <v>9</v>
      </c>
    </row>
    <row r="38" spans="1:3">
      <c r="A38" t="s">
        <v>664</v>
      </c>
      <c r="B38" t="s">
        <v>68</v>
      </c>
      <c r="C38">
        <v>9</v>
      </c>
    </row>
    <row r="39" spans="1:3">
      <c r="A39" t="s">
        <v>648</v>
      </c>
      <c r="B39" t="s">
        <v>398</v>
      </c>
      <c r="C39">
        <v>8</v>
      </c>
    </row>
    <row r="40" spans="1:3">
      <c r="A40" t="s">
        <v>648</v>
      </c>
      <c r="B40" t="s">
        <v>399</v>
      </c>
      <c r="C40">
        <v>8</v>
      </c>
    </row>
    <row r="41" spans="1:3">
      <c r="A41" t="s">
        <v>666</v>
      </c>
      <c r="B41" t="s">
        <v>455</v>
      </c>
      <c r="C41">
        <v>7</v>
      </c>
    </row>
    <row r="42" spans="1:3">
      <c r="A42" t="s">
        <v>666</v>
      </c>
      <c r="B42" t="s">
        <v>457</v>
      </c>
      <c r="C42">
        <v>7</v>
      </c>
    </row>
    <row r="43" spans="1:3">
      <c r="A43" t="s">
        <v>650</v>
      </c>
      <c r="B43" t="s">
        <v>630</v>
      </c>
      <c r="C43">
        <v>6</v>
      </c>
    </row>
    <row r="44" spans="1:3">
      <c r="A44" t="s">
        <v>650</v>
      </c>
      <c r="B44" t="s">
        <v>101</v>
      </c>
      <c r="C44">
        <v>6</v>
      </c>
    </row>
    <row r="45" spans="1:3">
      <c r="A45" t="s">
        <v>458</v>
      </c>
      <c r="B45" t="s">
        <v>204</v>
      </c>
      <c r="C45">
        <v>5</v>
      </c>
    </row>
    <row r="46" spans="1:3">
      <c r="A46" t="s">
        <v>458</v>
      </c>
      <c r="B46" t="s">
        <v>209</v>
      </c>
      <c r="C46">
        <v>5</v>
      </c>
    </row>
    <row r="47" spans="1:3">
      <c r="A47" t="s">
        <v>629</v>
      </c>
      <c r="B47" t="s">
        <v>631</v>
      </c>
      <c r="C47">
        <v>4</v>
      </c>
    </row>
    <row r="48" spans="1:3">
      <c r="A48" t="s">
        <v>629</v>
      </c>
      <c r="B48" t="s">
        <v>628</v>
      </c>
      <c r="C48">
        <v>4</v>
      </c>
    </row>
    <row r="49" spans="1:3">
      <c r="A49" t="s">
        <v>657</v>
      </c>
      <c r="B49" t="s">
        <v>658</v>
      </c>
      <c r="C49">
        <v>3</v>
      </c>
    </row>
    <row r="50" spans="1:3">
      <c r="A50" t="s">
        <v>657</v>
      </c>
      <c r="B50" t="s">
        <v>659</v>
      </c>
      <c r="C50">
        <v>3</v>
      </c>
    </row>
    <row r="51" spans="1:3">
      <c r="A51" s="101">
        <v>419</v>
      </c>
      <c r="B51" t="s">
        <v>96</v>
      </c>
      <c r="C51">
        <v>2</v>
      </c>
    </row>
    <row r="52" spans="1:3">
      <c r="A52" s="101">
        <v>419</v>
      </c>
      <c r="B52" t="s">
        <v>660</v>
      </c>
      <c r="C52">
        <v>2</v>
      </c>
    </row>
    <row r="53" spans="1:3">
      <c r="A53" t="s">
        <v>410</v>
      </c>
      <c r="B53" t="s">
        <v>360</v>
      </c>
      <c r="C53">
        <v>1</v>
      </c>
    </row>
    <row r="54" spans="1:3">
      <c r="A54" t="s">
        <v>410</v>
      </c>
      <c r="B54" t="s">
        <v>645</v>
      </c>
      <c r="C54">
        <v>1</v>
      </c>
    </row>
    <row r="55" spans="1:3">
      <c r="A55" s="9"/>
      <c r="B55" s="9"/>
    </row>
  </sheetData>
  <sortState ref="A1:C55">
    <sortCondition descending="1" ref="C1:C55"/>
  </sortState>
  <conditionalFormatting sqref="B2:B28">
    <cfRule type="expression" dxfId="110" priority="7">
      <formula>J2=2</formula>
    </cfRule>
    <cfRule type="expression" dxfId="109" priority="8">
      <formula>J2=1</formula>
    </cfRule>
    <cfRule type="expression" dxfId="108" priority="9">
      <formula>J2=3</formula>
    </cfRule>
  </conditionalFormatting>
  <conditionalFormatting sqref="B29:B55">
    <cfRule type="expression" dxfId="107" priority="13">
      <formula>K2=2</formula>
    </cfRule>
    <cfRule type="expression" dxfId="106" priority="14">
      <formula>K2=1</formula>
    </cfRule>
    <cfRule type="expression" dxfId="105" priority="15">
      <formula>K2=3</formula>
    </cfRule>
  </conditionalFormatting>
  <conditionalFormatting sqref="B58:B62">
    <cfRule type="expression" dxfId="104" priority="4">
      <formula>J58=2</formula>
    </cfRule>
    <cfRule type="expression" dxfId="103" priority="5">
      <formula>J58=1</formula>
    </cfRule>
    <cfRule type="expression" dxfId="102" priority="6">
      <formula>J58=3</formula>
    </cfRule>
  </conditionalFormatting>
  <conditionalFormatting sqref="B63:B78">
    <cfRule type="expression" dxfId="101" priority="1">
      <formula>K36=2</formula>
    </cfRule>
    <cfRule type="expression" dxfId="100" priority="2">
      <formula>K36=1</formula>
    </cfRule>
    <cfRule type="expression" dxfId="99" priority="3">
      <formula>K36=3</formula>
    </cfRule>
  </conditionalFormatting>
  <dataValidations count="1">
    <dataValidation type="list" allowBlank="1" showInputMessage="1" showErrorMessage="1" sqref="B2:B55 B58:B78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13" sqref="I13"/>
    </sheetView>
  </sheetViews>
  <sheetFormatPr defaultRowHeight="15"/>
  <cols>
    <col min="1" max="1" width="6.140625" style="55" customWidth="1"/>
    <col min="2" max="2" width="26.42578125" style="20" customWidth="1"/>
    <col min="3" max="3" width="6.85546875" style="8" customWidth="1"/>
    <col min="4" max="4" width="6.85546875" style="28" customWidth="1"/>
    <col min="5" max="5" width="6.85546875" style="10" customWidth="1"/>
    <col min="6" max="6" width="6.85546875" style="30" customWidth="1"/>
    <col min="7" max="7" width="6.85546875" style="125" customWidth="1"/>
    <col min="8" max="8" width="6.85546875" style="30" customWidth="1"/>
    <col min="9" max="9" width="6.85546875" style="10" customWidth="1"/>
    <col min="10" max="10" width="6.85546875" style="30" customWidth="1"/>
    <col min="11" max="11" width="6.85546875" style="10" customWidth="1"/>
    <col min="12" max="12" width="6.85546875" style="30" customWidth="1"/>
    <col min="13" max="13" width="6.85546875" style="10" customWidth="1"/>
    <col min="14" max="14" width="6.85546875" style="30" customWidth="1"/>
    <col min="15" max="15" width="6.85546875" style="10" customWidth="1"/>
    <col min="16" max="16" width="6.85546875" style="30" customWidth="1"/>
    <col min="17" max="17" width="6.85546875" style="10" customWidth="1"/>
    <col min="18" max="18" width="6.85546875" style="30" customWidth="1"/>
    <col min="19" max="19" width="6.85546875" style="10" customWidth="1"/>
    <col min="20" max="20" width="6.85546875" style="30" customWidth="1"/>
    <col min="21" max="21" width="6.85546875" style="10" customWidth="1"/>
    <col min="22" max="22" width="6.85546875" style="30" customWidth="1"/>
    <col min="23" max="23" width="6.85546875" style="10" customWidth="1"/>
    <col min="24" max="24" width="6.85546875" style="30" customWidth="1"/>
    <col min="25" max="25" width="6.85546875" style="10" customWidth="1"/>
    <col min="26" max="26" width="6.85546875" style="30" customWidth="1"/>
    <col min="27" max="27" width="6.85546875" style="10" customWidth="1"/>
    <col min="28" max="28" width="6.85546875" style="30" customWidth="1"/>
    <col min="29" max="29" width="6.85546875" style="10" customWidth="1"/>
    <col min="30" max="30" width="6.85546875" style="30" customWidth="1"/>
    <col min="31" max="31" width="6.85546875" style="10" customWidth="1"/>
    <col min="32" max="32" width="6.85546875" style="30" customWidth="1"/>
    <col min="33" max="33" width="6.85546875" style="10" customWidth="1"/>
    <col min="34" max="34" width="6.85546875" style="30" customWidth="1"/>
    <col min="35" max="35" width="6.85546875" style="10" customWidth="1"/>
    <col min="36" max="36" width="6.85546875" style="30" customWidth="1"/>
    <col min="37" max="37" width="6.85546875" style="41" customWidth="1"/>
    <col min="38" max="38" width="6.85546875" style="10" customWidth="1"/>
    <col min="39" max="39" width="9.140625" style="10"/>
    <col min="40" max="40" width="9.140625" style="32"/>
    <col min="41" max="16384" width="9.140625" style="10"/>
  </cols>
  <sheetData>
    <row r="1" spans="1:40" ht="98.25" customHeight="1">
      <c r="A1" s="51" t="s">
        <v>0</v>
      </c>
      <c r="B1" s="51" t="s">
        <v>1</v>
      </c>
      <c r="C1" s="45" t="s">
        <v>2</v>
      </c>
      <c r="D1" s="48" t="s">
        <v>318</v>
      </c>
      <c r="E1" s="102" t="s">
        <v>519</v>
      </c>
      <c r="F1" s="48" t="s">
        <v>318</v>
      </c>
      <c r="G1" s="123" t="s">
        <v>518</v>
      </c>
      <c r="H1" s="48" t="s">
        <v>318</v>
      </c>
      <c r="I1" s="45" t="s">
        <v>4</v>
      </c>
      <c r="J1" s="48" t="s">
        <v>318</v>
      </c>
      <c r="K1" s="45" t="s">
        <v>5</v>
      </c>
      <c r="L1" s="48" t="s">
        <v>318</v>
      </c>
      <c r="M1" s="45" t="s">
        <v>6</v>
      </c>
      <c r="N1" s="48" t="s">
        <v>318</v>
      </c>
      <c r="O1" s="45" t="s">
        <v>7</v>
      </c>
      <c r="P1" s="48" t="s">
        <v>318</v>
      </c>
      <c r="Q1" s="45" t="s">
        <v>10</v>
      </c>
      <c r="R1" s="48" t="s">
        <v>318</v>
      </c>
      <c r="S1" s="45" t="s">
        <v>11</v>
      </c>
      <c r="T1" s="48" t="s">
        <v>318</v>
      </c>
      <c r="U1" s="45" t="s">
        <v>8</v>
      </c>
      <c r="V1" s="48" t="s">
        <v>318</v>
      </c>
      <c r="W1" s="45" t="s">
        <v>9</v>
      </c>
      <c r="X1" s="48" t="s">
        <v>318</v>
      </c>
      <c r="Y1" s="45" t="s">
        <v>13</v>
      </c>
      <c r="Z1" s="48" t="s">
        <v>318</v>
      </c>
      <c r="AA1" s="56" t="s">
        <v>235</v>
      </c>
      <c r="AB1" s="48" t="s">
        <v>318</v>
      </c>
      <c r="AC1" s="45" t="s">
        <v>233</v>
      </c>
      <c r="AD1" s="48" t="s">
        <v>318</v>
      </c>
      <c r="AE1" s="45" t="s">
        <v>234</v>
      </c>
      <c r="AF1" s="48" t="s">
        <v>318</v>
      </c>
      <c r="AG1" s="45" t="s">
        <v>14</v>
      </c>
      <c r="AH1" s="48" t="s">
        <v>318</v>
      </c>
      <c r="AI1" s="45" t="s">
        <v>312</v>
      </c>
      <c r="AJ1" s="48" t="s">
        <v>318</v>
      </c>
      <c r="AK1" s="57" t="s">
        <v>321</v>
      </c>
      <c r="AL1" s="7" t="s">
        <v>317</v>
      </c>
      <c r="AM1" s="7" t="s">
        <v>320</v>
      </c>
      <c r="AN1" s="31" t="s">
        <v>469</v>
      </c>
    </row>
    <row r="2" spans="1:40">
      <c r="A2" s="58">
        <v>1</v>
      </c>
      <c r="B2" s="35" t="s">
        <v>19</v>
      </c>
      <c r="C2" s="59">
        <v>45</v>
      </c>
      <c r="D2" s="60">
        <f>C2/51</f>
        <v>0.88235294117647056</v>
      </c>
      <c r="E2" s="15">
        <v>24</v>
      </c>
      <c r="F2" s="49">
        <f>E2/25</f>
        <v>0.96</v>
      </c>
      <c r="G2" s="124">
        <v>30</v>
      </c>
      <c r="H2" s="49">
        <f>G2/31</f>
        <v>0.967741935483871</v>
      </c>
      <c r="I2" s="15">
        <v>28</v>
      </c>
      <c r="J2" s="49">
        <f>I2/30</f>
        <v>0.93333333333333335</v>
      </c>
      <c r="K2" s="15">
        <v>17</v>
      </c>
      <c r="L2" s="49">
        <f>K2/26</f>
        <v>0.65384615384615385</v>
      </c>
      <c r="M2" s="15">
        <v>29</v>
      </c>
      <c r="N2" s="49">
        <f>M2/37</f>
        <v>0.78378378378378377</v>
      </c>
      <c r="O2" s="15">
        <v>27</v>
      </c>
      <c r="P2" s="49">
        <f>O2/32</f>
        <v>0.84375</v>
      </c>
      <c r="Q2" s="15"/>
      <c r="R2" s="49">
        <f>Q2/20</f>
        <v>0</v>
      </c>
      <c r="S2" s="15"/>
      <c r="T2" s="49">
        <f>S2/27</f>
        <v>0</v>
      </c>
      <c r="U2" s="15">
        <v>43</v>
      </c>
      <c r="V2" s="49">
        <f>U2/58</f>
        <v>0.74137931034482762</v>
      </c>
      <c r="W2" s="15">
        <v>22</v>
      </c>
      <c r="X2" s="49">
        <f>W2/30</f>
        <v>0.73333333333333328</v>
      </c>
      <c r="Y2" s="15"/>
      <c r="Z2" s="49">
        <f>Y2/25</f>
        <v>0</v>
      </c>
      <c r="AA2" s="15"/>
      <c r="AB2" s="49">
        <f>AA2/20</f>
        <v>0</v>
      </c>
      <c r="AC2" s="15">
        <v>20</v>
      </c>
      <c r="AD2" s="49">
        <f>AC2/23</f>
        <v>0.86956521739130432</v>
      </c>
      <c r="AE2" s="15">
        <v>26</v>
      </c>
      <c r="AF2" s="49">
        <f>AE2/26</f>
        <v>1</v>
      </c>
      <c r="AG2" s="15">
        <v>12</v>
      </c>
      <c r="AH2" s="49">
        <f>AG2/16</f>
        <v>0.75</v>
      </c>
      <c r="AI2" s="15"/>
      <c r="AJ2" s="49">
        <f>AI2/16</f>
        <v>0</v>
      </c>
      <c r="AK2" s="61">
        <f>C2+E2+I2+K2+M2+O2+Q2+S2+U2+W2+Y2+AA2+AC2+AE2+AG2+AI2</f>
        <v>293</v>
      </c>
      <c r="AL2" s="15">
        <f>COUNT(C2,E2,G2,AW2I2,K2,M2,O2,Q2,S2,U2,W2,Y2,AA2,AC2,AE2,AG2,AI2)</f>
        <v>11</v>
      </c>
      <c r="AM2" s="52">
        <f>AJ2+AH2+H2+AF2+AD2+AB2+Z2+X2+V2+T2+P2+R2+N2+L2+J2+F2+D2</f>
        <v>10.119086008693078</v>
      </c>
      <c r="AN2" s="40">
        <f>AM2/AL2</f>
        <v>0.9199169098811889</v>
      </c>
    </row>
    <row r="3" spans="1:40">
      <c r="A3" s="58">
        <f>A2+1</f>
        <v>2</v>
      </c>
      <c r="B3" s="35" t="s">
        <v>38</v>
      </c>
      <c r="C3" s="59">
        <v>50</v>
      </c>
      <c r="D3" s="60">
        <f>C3/51</f>
        <v>0.98039215686274506</v>
      </c>
      <c r="E3" s="15">
        <v>25</v>
      </c>
      <c r="F3" s="49">
        <f>E3/25</f>
        <v>1</v>
      </c>
      <c r="G3" s="124">
        <v>21</v>
      </c>
      <c r="H3" s="49">
        <f>G3/31</f>
        <v>0.67741935483870963</v>
      </c>
      <c r="I3" s="15">
        <v>29</v>
      </c>
      <c r="J3" s="49">
        <f>I3/30</f>
        <v>0.96666666666666667</v>
      </c>
      <c r="K3" s="15">
        <v>19</v>
      </c>
      <c r="L3" s="49">
        <f>K3/26</f>
        <v>0.73076923076923073</v>
      </c>
      <c r="M3" s="15">
        <v>35</v>
      </c>
      <c r="N3" s="49">
        <f>M3/37</f>
        <v>0.94594594594594594</v>
      </c>
      <c r="O3" s="15">
        <v>24</v>
      </c>
      <c r="P3" s="49">
        <f>O3/32</f>
        <v>0.75</v>
      </c>
      <c r="Q3" s="15"/>
      <c r="R3" s="49">
        <f>Q3/20</f>
        <v>0</v>
      </c>
      <c r="S3" s="15"/>
      <c r="T3" s="49">
        <f>S3/27</f>
        <v>0</v>
      </c>
      <c r="U3" s="15">
        <v>46</v>
      </c>
      <c r="V3" s="49">
        <f>U3/58</f>
        <v>0.7931034482758621</v>
      </c>
      <c r="W3" s="15">
        <v>30</v>
      </c>
      <c r="X3" s="49">
        <f>W3/30</f>
        <v>1</v>
      </c>
      <c r="Y3" s="15"/>
      <c r="Z3" s="49">
        <f>Y3/25</f>
        <v>0</v>
      </c>
      <c r="AA3" s="15">
        <v>4</v>
      </c>
      <c r="AB3" s="49">
        <f>AA3/20</f>
        <v>0.2</v>
      </c>
      <c r="AC3" s="15">
        <v>23</v>
      </c>
      <c r="AD3" s="49">
        <f>AC3/23</f>
        <v>1</v>
      </c>
      <c r="AE3" s="15">
        <v>25</v>
      </c>
      <c r="AF3" s="49">
        <f>AE3/26</f>
        <v>0.96153846153846156</v>
      </c>
      <c r="AG3" s="15">
        <v>15</v>
      </c>
      <c r="AH3" s="49">
        <f>AG3/16</f>
        <v>0.9375</v>
      </c>
      <c r="AI3" s="15"/>
      <c r="AJ3" s="49">
        <f>AI3/16</f>
        <v>0</v>
      </c>
      <c r="AK3" s="61">
        <f>C3+E3+I3+K3+M3+O3+Q3+S3+U3+W3+Y3+AA3+AC3+AE3+AG3+AI3</f>
        <v>325</v>
      </c>
      <c r="AL3" s="15">
        <f>COUNT(C3,E3,G3,AW2I2,K3,M3,O3,Q3,S3,U3,W3,Y3,AA3,AC3,AE3,AG3,AI3)</f>
        <v>12</v>
      </c>
      <c r="AM3" s="52">
        <f>AJ3+AH3+H3+AF3+AD3+AB3+Z3+X3+V3+T3+P3+R3+N3+L3+J3+F3+D3</f>
        <v>10.943335264897621</v>
      </c>
      <c r="AN3" s="40">
        <f>AM3/AL3</f>
        <v>0.91194460540813516</v>
      </c>
    </row>
    <row r="4" spans="1:40">
      <c r="A4" s="58">
        <f t="shared" ref="A4:A67" si="0">A3+1</f>
        <v>3</v>
      </c>
      <c r="B4" s="35" t="s">
        <v>23</v>
      </c>
      <c r="C4" s="59">
        <v>47</v>
      </c>
      <c r="D4" s="60">
        <f>C4/51</f>
        <v>0.92156862745098034</v>
      </c>
      <c r="E4" s="15">
        <v>16</v>
      </c>
      <c r="F4" s="49">
        <f>E4/25</f>
        <v>0.64</v>
      </c>
      <c r="G4" s="124">
        <v>31</v>
      </c>
      <c r="H4" s="49">
        <f>G4/31</f>
        <v>1</v>
      </c>
      <c r="I4" s="15">
        <v>22</v>
      </c>
      <c r="J4" s="49">
        <f>I4/30</f>
        <v>0.73333333333333328</v>
      </c>
      <c r="K4" s="15">
        <v>26</v>
      </c>
      <c r="L4" s="49">
        <f>K4/26</f>
        <v>1</v>
      </c>
      <c r="M4" s="15">
        <v>37</v>
      </c>
      <c r="N4" s="49">
        <f>M4/37</f>
        <v>1</v>
      </c>
      <c r="O4" s="15">
        <v>24</v>
      </c>
      <c r="P4" s="49">
        <f>O4/32</f>
        <v>0.75</v>
      </c>
      <c r="Q4" s="15"/>
      <c r="R4" s="49">
        <f>Q4/20</f>
        <v>0</v>
      </c>
      <c r="S4" s="15"/>
      <c r="T4" s="49">
        <f>S4/27</f>
        <v>0</v>
      </c>
      <c r="U4" s="15">
        <v>53</v>
      </c>
      <c r="V4" s="49">
        <f>U4/58</f>
        <v>0.91379310344827591</v>
      </c>
      <c r="W4" s="15">
        <v>30</v>
      </c>
      <c r="X4" s="49">
        <f>W4/30</f>
        <v>1</v>
      </c>
      <c r="Y4" s="15">
        <v>16</v>
      </c>
      <c r="Z4" s="49">
        <f>Y4/25</f>
        <v>0.64</v>
      </c>
      <c r="AA4" s="15">
        <v>4</v>
      </c>
      <c r="AB4" s="49">
        <f>AA4/20</f>
        <v>0.2</v>
      </c>
      <c r="AC4" s="15">
        <v>23</v>
      </c>
      <c r="AD4" s="49">
        <f>AC4/23</f>
        <v>1</v>
      </c>
      <c r="AE4" s="15">
        <v>25</v>
      </c>
      <c r="AF4" s="49">
        <f>AE4/26</f>
        <v>0.96153846153846156</v>
      </c>
      <c r="AG4" s="15">
        <v>15</v>
      </c>
      <c r="AH4" s="49">
        <f>AG4/16</f>
        <v>0.9375</v>
      </c>
      <c r="AI4" s="15"/>
      <c r="AJ4" s="49">
        <f>AI4/16</f>
        <v>0</v>
      </c>
      <c r="AK4" s="61">
        <f>C4+E4+I4+K4+M4+O4+Q4+S4+U4+W4+Y4+AA4+AC4+AE4+AG4+AI4</f>
        <v>338</v>
      </c>
      <c r="AL4" s="15">
        <f>COUNT(C4,E4,G4,AW2I2,K4,M4,O4,Q4,S4,U4,W4,Y4,AA4,AC4,AE4,AG4,AI4)</f>
        <v>13</v>
      </c>
      <c r="AM4" s="52">
        <f>AJ4+AH4+H4+AF4+AD4+AB4+Z4+X4+V4+T4+P4+R4+N4+L4+J4+F4+D4</f>
        <v>11.697733525771051</v>
      </c>
      <c r="AN4" s="40">
        <f>AM4/AL4</f>
        <v>0.89982565582854235</v>
      </c>
    </row>
    <row r="5" spans="1:40">
      <c r="A5" s="58">
        <f t="shared" si="0"/>
        <v>4</v>
      </c>
      <c r="B5" s="34" t="s">
        <v>16</v>
      </c>
      <c r="C5" s="59">
        <v>51</v>
      </c>
      <c r="D5" s="60">
        <f>C5/51</f>
        <v>1</v>
      </c>
      <c r="E5" s="15">
        <v>24</v>
      </c>
      <c r="F5" s="49">
        <f>E5/25</f>
        <v>0.96</v>
      </c>
      <c r="G5" s="124">
        <v>30</v>
      </c>
      <c r="H5" s="49">
        <f>G5/31</f>
        <v>0.967741935483871</v>
      </c>
      <c r="I5" s="15">
        <v>28</v>
      </c>
      <c r="J5" s="49">
        <f>I5/30</f>
        <v>0.93333333333333335</v>
      </c>
      <c r="K5" s="15">
        <v>17</v>
      </c>
      <c r="L5" s="49">
        <f>K5/26</f>
        <v>0.65384615384615385</v>
      </c>
      <c r="M5" s="15">
        <v>29</v>
      </c>
      <c r="N5" s="49">
        <f>M5/37</f>
        <v>0.78378378378378377</v>
      </c>
      <c r="O5" s="15">
        <v>27</v>
      </c>
      <c r="P5" s="49">
        <f>O5/32</f>
        <v>0.84375</v>
      </c>
      <c r="Q5" s="15"/>
      <c r="R5" s="49">
        <f>Q5/20</f>
        <v>0</v>
      </c>
      <c r="S5" s="15"/>
      <c r="T5" s="49">
        <f>S5/27</f>
        <v>0</v>
      </c>
      <c r="U5" s="15">
        <v>52</v>
      </c>
      <c r="V5" s="49">
        <f>U5/58</f>
        <v>0.89655172413793105</v>
      </c>
      <c r="W5" s="15">
        <v>22</v>
      </c>
      <c r="X5" s="49">
        <f>W5/30</f>
        <v>0.73333333333333328</v>
      </c>
      <c r="Y5" s="15">
        <v>6</v>
      </c>
      <c r="Z5" s="49">
        <f>Y5/25</f>
        <v>0.24</v>
      </c>
      <c r="AA5" s="15">
        <v>19</v>
      </c>
      <c r="AB5" s="49">
        <f>AA5/20</f>
        <v>0.95</v>
      </c>
      <c r="AC5" s="15">
        <v>20</v>
      </c>
      <c r="AD5" s="49">
        <f>AC5/23</f>
        <v>0.86956521739130432</v>
      </c>
      <c r="AE5" s="15">
        <v>26</v>
      </c>
      <c r="AF5" s="49">
        <f>AE5/26</f>
        <v>1</v>
      </c>
      <c r="AG5" s="15">
        <v>12</v>
      </c>
      <c r="AH5" s="49">
        <f>AG5/16</f>
        <v>0.75</v>
      </c>
      <c r="AI5" s="15"/>
      <c r="AJ5" s="49">
        <f>AI5/16</f>
        <v>0</v>
      </c>
      <c r="AK5" s="61">
        <f>C5+E5+I5+K5+M5+O5+Q5+S5+U5+W5+Y5+AA5+AC5+AE5+AG5+AI5</f>
        <v>333</v>
      </c>
      <c r="AL5" s="15">
        <f>COUNT(C5,E5,G5,AW2I2,K5,M5,O5,Q5,S5,U5,W5,Y5,AA5,AC5,AE5,AG5,AI5)</f>
        <v>13</v>
      </c>
      <c r="AM5" s="52">
        <f>AJ5+AH5+H5+AF5+AD5+AB5+Z5+X5+V5+T5+P5+R5+N5+L5+J5+F5+D5</f>
        <v>11.581905481309711</v>
      </c>
      <c r="AN5" s="40">
        <f>AM5/AL5</f>
        <v>0.89091580625459321</v>
      </c>
    </row>
    <row r="6" spans="1:40">
      <c r="A6" s="58">
        <f t="shared" si="0"/>
        <v>5</v>
      </c>
      <c r="B6" s="36" t="s">
        <v>18</v>
      </c>
      <c r="C6" s="59">
        <v>49</v>
      </c>
      <c r="D6" s="60">
        <f>C6/51</f>
        <v>0.96078431372549022</v>
      </c>
      <c r="E6" s="15">
        <v>5</v>
      </c>
      <c r="F6" s="49">
        <f>E6/25</f>
        <v>0.2</v>
      </c>
      <c r="G6" s="124">
        <v>26</v>
      </c>
      <c r="H6" s="49">
        <f>G6/31</f>
        <v>0.83870967741935487</v>
      </c>
      <c r="I6" s="15">
        <v>30</v>
      </c>
      <c r="J6" s="49">
        <f>I6/30</f>
        <v>1</v>
      </c>
      <c r="K6" s="15">
        <v>21</v>
      </c>
      <c r="L6" s="49">
        <f>K6/26</f>
        <v>0.80769230769230771</v>
      </c>
      <c r="M6" s="15">
        <v>27</v>
      </c>
      <c r="N6" s="49">
        <f>M6/37</f>
        <v>0.72972972972972971</v>
      </c>
      <c r="O6" s="15">
        <v>32</v>
      </c>
      <c r="P6" s="49">
        <f>O6/32</f>
        <v>1</v>
      </c>
      <c r="Q6" s="15"/>
      <c r="R6" s="49">
        <f>Q6/20</f>
        <v>0</v>
      </c>
      <c r="S6" s="15"/>
      <c r="T6" s="49">
        <f>S6/27</f>
        <v>0</v>
      </c>
      <c r="U6" s="15">
        <v>58</v>
      </c>
      <c r="V6" s="49">
        <f>U6/58</f>
        <v>1</v>
      </c>
      <c r="W6" s="15">
        <v>20</v>
      </c>
      <c r="X6" s="49">
        <f>W6/30</f>
        <v>0.66666666666666663</v>
      </c>
      <c r="Y6" s="15">
        <v>23</v>
      </c>
      <c r="Z6" s="49">
        <f>Y6/25</f>
        <v>0.92</v>
      </c>
      <c r="AA6" s="15">
        <v>20</v>
      </c>
      <c r="AB6" s="49">
        <f>AA6/20</f>
        <v>1</v>
      </c>
      <c r="AC6" s="15">
        <v>22</v>
      </c>
      <c r="AD6" s="49">
        <f>AC6/23</f>
        <v>0.95652173913043481</v>
      </c>
      <c r="AE6" s="15">
        <v>18</v>
      </c>
      <c r="AF6" s="49">
        <f>AE6/26</f>
        <v>0.69230769230769229</v>
      </c>
      <c r="AG6" s="15">
        <v>1</v>
      </c>
      <c r="AH6" s="49">
        <f>AG6/16</f>
        <v>6.25E-2</v>
      </c>
      <c r="AI6" s="15"/>
      <c r="AJ6" s="49">
        <f>AI6/16</f>
        <v>0</v>
      </c>
      <c r="AK6" s="61">
        <f>C6+E6+I6+K6+M6+O6+Q6+S6+U6+W6+Y6+AA6+AC6+AE6+AG6+AI6</f>
        <v>326</v>
      </c>
      <c r="AL6" s="15">
        <f>COUNT(C6,E6,G6,AW2I2,K6,M6,O6,Q6,S6,U6,W6,Y6,AA6,AC6,AE6,AG6,AI6)</f>
        <v>13</v>
      </c>
      <c r="AM6" s="52">
        <f>AJ6+AH6+H6+AF6+AD6+AB6+Z6+X6+V6+T6+P6+R6+N6+L6+J6+F6+D6</f>
        <v>10.834912126671677</v>
      </c>
      <c r="AN6" s="40">
        <f>AM6/AL6</f>
        <v>0.8334547789747444</v>
      </c>
    </row>
    <row r="7" spans="1:40">
      <c r="A7" s="58">
        <f t="shared" si="0"/>
        <v>6</v>
      </c>
      <c r="B7" s="35" t="s">
        <v>22</v>
      </c>
      <c r="C7" s="59"/>
      <c r="D7" s="60">
        <f>C7/29</f>
        <v>0</v>
      </c>
      <c r="E7" s="15">
        <v>19</v>
      </c>
      <c r="F7" s="49">
        <f>E7/25</f>
        <v>0.76</v>
      </c>
      <c r="G7" s="124">
        <v>19</v>
      </c>
      <c r="H7" s="49">
        <f>G7/31</f>
        <v>0.61290322580645162</v>
      </c>
      <c r="I7" s="15">
        <v>21</v>
      </c>
      <c r="J7" s="49">
        <f>I7/30</f>
        <v>0.7</v>
      </c>
      <c r="K7" s="15">
        <v>24</v>
      </c>
      <c r="L7" s="49">
        <f>K7/26</f>
        <v>0.92307692307692313</v>
      </c>
      <c r="M7" s="15">
        <v>22</v>
      </c>
      <c r="N7" s="49">
        <f>M7/37</f>
        <v>0.59459459459459463</v>
      </c>
      <c r="O7" s="15">
        <v>31</v>
      </c>
      <c r="P7" s="49">
        <f>O7/32</f>
        <v>0.96875</v>
      </c>
      <c r="Q7" s="15">
        <v>19</v>
      </c>
      <c r="R7" s="49">
        <f>Q7/20</f>
        <v>0.95</v>
      </c>
      <c r="S7" s="15">
        <v>27</v>
      </c>
      <c r="T7" s="49">
        <f>S7/27</f>
        <v>1</v>
      </c>
      <c r="U7" s="15"/>
      <c r="V7" s="49">
        <f>U7/58</f>
        <v>0</v>
      </c>
      <c r="W7" s="15"/>
      <c r="X7" s="49">
        <f>W7/30</f>
        <v>0</v>
      </c>
      <c r="Y7" s="15">
        <v>12</v>
      </c>
      <c r="Z7" s="49">
        <f>Y7/25</f>
        <v>0.48</v>
      </c>
      <c r="AA7" s="15">
        <v>18</v>
      </c>
      <c r="AB7" s="49">
        <f>AA7/20</f>
        <v>0.9</v>
      </c>
      <c r="AC7" s="15">
        <v>18</v>
      </c>
      <c r="AD7" s="49">
        <f>AC7/23</f>
        <v>0.78260869565217395</v>
      </c>
      <c r="AE7" s="15">
        <v>5</v>
      </c>
      <c r="AF7" s="49">
        <f>AE7/26</f>
        <v>0.19230769230769232</v>
      </c>
      <c r="AG7" s="15">
        <v>8</v>
      </c>
      <c r="AH7" s="49">
        <f>AG7/16</f>
        <v>0.5</v>
      </c>
      <c r="AI7" s="15"/>
      <c r="AJ7" s="49">
        <f>AI7/16</f>
        <v>0</v>
      </c>
      <c r="AK7" s="61">
        <f>C7+E7+I7+K7+M7+O7+Q7+S7+U7+W7+Y7+AA7+AC7+AE7+AG7+AI7</f>
        <v>224</v>
      </c>
      <c r="AL7" s="15">
        <f>COUNT(C7,E7,G7,AW2I2,K7,M7,O7,Q7,S7,U7,W7,Y7,AA7,AC7,AE7,AG7,AI7)</f>
        <v>12</v>
      </c>
      <c r="AM7" s="52">
        <f>AJ7+AH7+H7+AF7+AD7+AB7+Z7+X7+V7+T7+P7+R7+N7+L7+J7+F7+D7</f>
        <v>9.3642411314378364</v>
      </c>
      <c r="AN7" s="40">
        <f>AM7/AL7</f>
        <v>0.78035342761981974</v>
      </c>
    </row>
    <row r="8" spans="1:40">
      <c r="A8" s="58">
        <f t="shared" si="0"/>
        <v>7</v>
      </c>
      <c r="B8" s="35" t="s">
        <v>29</v>
      </c>
      <c r="C8" s="59">
        <v>27</v>
      </c>
      <c r="D8" s="60">
        <f>C8/51</f>
        <v>0.52941176470588236</v>
      </c>
      <c r="E8" s="15">
        <v>19</v>
      </c>
      <c r="F8" s="49">
        <f>E8/25</f>
        <v>0.76</v>
      </c>
      <c r="G8" s="124"/>
      <c r="H8" s="49">
        <f>G8/31</f>
        <v>0</v>
      </c>
      <c r="I8" s="15">
        <v>7</v>
      </c>
      <c r="J8" s="49">
        <f>I8/30</f>
        <v>0.23333333333333334</v>
      </c>
      <c r="K8" s="15">
        <v>24</v>
      </c>
      <c r="L8" s="49">
        <f>K8/26</f>
        <v>0.92307692307692313</v>
      </c>
      <c r="M8" s="15">
        <v>32</v>
      </c>
      <c r="N8" s="49">
        <f>M8/37</f>
        <v>0.86486486486486491</v>
      </c>
      <c r="O8" s="15">
        <v>31</v>
      </c>
      <c r="P8" s="49">
        <f>O8/32</f>
        <v>0.96875</v>
      </c>
      <c r="Q8" s="15"/>
      <c r="R8" s="49">
        <f>Q8/20</f>
        <v>0</v>
      </c>
      <c r="S8" s="15"/>
      <c r="T8" s="49">
        <f>S8/27</f>
        <v>0</v>
      </c>
      <c r="U8" s="15"/>
      <c r="V8" s="49">
        <f>U8/58</f>
        <v>0</v>
      </c>
      <c r="W8" s="15">
        <v>19</v>
      </c>
      <c r="X8" s="49">
        <f>W8/30</f>
        <v>0.6333333333333333</v>
      </c>
      <c r="Y8" s="15"/>
      <c r="Z8" s="49">
        <f>Y8/25</f>
        <v>0</v>
      </c>
      <c r="AA8" s="15">
        <v>18</v>
      </c>
      <c r="AB8" s="49">
        <f>AA8/20</f>
        <v>0.9</v>
      </c>
      <c r="AC8" s="15">
        <v>18</v>
      </c>
      <c r="AD8" s="49">
        <f>AC8/23</f>
        <v>0.78260869565217395</v>
      </c>
      <c r="AE8" s="15">
        <v>15</v>
      </c>
      <c r="AF8" s="49">
        <f>AE8/26</f>
        <v>0.57692307692307687</v>
      </c>
      <c r="AG8" s="15">
        <v>8</v>
      </c>
      <c r="AH8" s="49">
        <f>AG8/16</f>
        <v>0.5</v>
      </c>
      <c r="AI8" s="15"/>
      <c r="AJ8" s="49">
        <f>AI8/16</f>
        <v>0</v>
      </c>
      <c r="AK8" s="61">
        <f>C8+E8+I8+K8+M8+O8+Q8+S8+U8+W8+Y8+AA8+AC8+AE8+AG8+AI8</f>
        <v>218</v>
      </c>
      <c r="AL8" s="15">
        <f>COUNT(C8,E8,G8,AW2I2,K8,M8,O8,Q8,S8,U8,W8,Y8,AA8,AC8,AE8,AG8,AI8)</f>
        <v>10</v>
      </c>
      <c r="AM8" s="52">
        <f>AJ8+AH8+H8+AF8+AD8+AB8+Z8+X8+V8+T8+P8+R8+N8+L8+J8+F8+D8</f>
        <v>7.6723019918895874</v>
      </c>
      <c r="AN8" s="40">
        <f>AM8/AL8</f>
        <v>0.76723019918895874</v>
      </c>
    </row>
    <row r="9" spans="1:40">
      <c r="A9" s="58">
        <f t="shared" si="0"/>
        <v>8</v>
      </c>
      <c r="B9" s="36" t="s">
        <v>54</v>
      </c>
      <c r="C9" s="59">
        <v>35</v>
      </c>
      <c r="D9" s="60">
        <f>C9/51</f>
        <v>0.68627450980392157</v>
      </c>
      <c r="E9" s="15">
        <v>25</v>
      </c>
      <c r="F9" s="49">
        <f>E9/25</f>
        <v>1</v>
      </c>
      <c r="G9" s="124">
        <v>14</v>
      </c>
      <c r="H9" s="49">
        <f>G9/31</f>
        <v>0.45161290322580644</v>
      </c>
      <c r="I9" s="15">
        <v>20</v>
      </c>
      <c r="J9" s="49">
        <f>I9/30</f>
        <v>0.66666666666666663</v>
      </c>
      <c r="K9" s="15">
        <v>19</v>
      </c>
      <c r="L9" s="49">
        <f>K9/26</f>
        <v>0.73076923076923073</v>
      </c>
      <c r="M9" s="15">
        <v>13</v>
      </c>
      <c r="N9" s="49">
        <f>M9/37</f>
        <v>0.35135135135135137</v>
      </c>
      <c r="O9" s="15">
        <v>17</v>
      </c>
      <c r="P9" s="49">
        <f>O9/32</f>
        <v>0.53125</v>
      </c>
      <c r="Q9" s="15"/>
      <c r="R9" s="49">
        <f>Q9/20</f>
        <v>0</v>
      </c>
      <c r="S9" s="15"/>
      <c r="T9" s="49">
        <f>S9/27</f>
        <v>0</v>
      </c>
      <c r="U9" s="15">
        <v>55</v>
      </c>
      <c r="V9" s="49">
        <f>U9/58</f>
        <v>0.94827586206896552</v>
      </c>
      <c r="W9" s="15">
        <v>25</v>
      </c>
      <c r="X9" s="49">
        <f>W9/30</f>
        <v>0.83333333333333337</v>
      </c>
      <c r="Y9" s="15"/>
      <c r="Z9" s="49">
        <f>Y9/25</f>
        <v>0</v>
      </c>
      <c r="AA9" s="15"/>
      <c r="AB9" s="49">
        <f>AA9/20</f>
        <v>0</v>
      </c>
      <c r="AC9" s="15">
        <v>14</v>
      </c>
      <c r="AD9" s="49">
        <f>AC9/23</f>
        <v>0.60869565217391308</v>
      </c>
      <c r="AE9" s="15">
        <v>22</v>
      </c>
      <c r="AF9" s="49">
        <f>AE9/26</f>
        <v>0.84615384615384615</v>
      </c>
      <c r="AG9" s="15"/>
      <c r="AH9" s="49">
        <f>AG9/16</f>
        <v>0</v>
      </c>
      <c r="AI9" s="15"/>
      <c r="AJ9" s="49">
        <f>AI9/16</f>
        <v>0</v>
      </c>
      <c r="AK9" s="61">
        <f>C9+E9+I9+K9+M9+O9+Q9+S9+U9+W9+Y9+AA9+AC9+AE9+AG9+AI9</f>
        <v>245</v>
      </c>
      <c r="AL9" s="15">
        <f>COUNT(C9,E9,G9,AW2I2,K9,M9,O9,Q9,S9,U9,W9,Y9,AA9,AC9,AE9,AG9,AI9)</f>
        <v>10</v>
      </c>
      <c r="AM9" s="52">
        <f>AJ9+AH9+H9+AF9+AD9+AB9+Z9+X9+V9+T9+P9+R9+N9+L9+J9+F9+D9</f>
        <v>7.6543833555470355</v>
      </c>
      <c r="AN9" s="40">
        <f>AM9/AL9</f>
        <v>0.76543833555470353</v>
      </c>
    </row>
    <row r="10" spans="1:40">
      <c r="A10" s="58">
        <f t="shared" si="0"/>
        <v>9</v>
      </c>
      <c r="B10" s="35" t="s">
        <v>37</v>
      </c>
      <c r="C10" s="59">
        <v>42</v>
      </c>
      <c r="D10" s="60">
        <f>C10/51</f>
        <v>0.82352941176470584</v>
      </c>
      <c r="E10" s="15">
        <v>5</v>
      </c>
      <c r="F10" s="49">
        <f>E10/25</f>
        <v>0.2</v>
      </c>
      <c r="G10" s="124"/>
      <c r="H10" s="49">
        <f>G10/31</f>
        <v>0</v>
      </c>
      <c r="I10" s="15">
        <v>30</v>
      </c>
      <c r="J10" s="49">
        <f>I10/30</f>
        <v>1</v>
      </c>
      <c r="K10" s="15">
        <v>21</v>
      </c>
      <c r="L10" s="49">
        <f>K10/26</f>
        <v>0.80769230769230771</v>
      </c>
      <c r="M10" s="15">
        <v>27</v>
      </c>
      <c r="N10" s="49">
        <f>M10/37</f>
        <v>0.72972972972972971</v>
      </c>
      <c r="O10" s="15">
        <v>32</v>
      </c>
      <c r="P10" s="49">
        <f>O10/32</f>
        <v>1</v>
      </c>
      <c r="Q10" s="15"/>
      <c r="R10" s="49">
        <f>Q10/20</f>
        <v>0</v>
      </c>
      <c r="S10" s="15"/>
      <c r="T10" s="49">
        <f>S10/27</f>
        <v>0</v>
      </c>
      <c r="U10" s="15">
        <v>25</v>
      </c>
      <c r="V10" s="49">
        <f>U10/58</f>
        <v>0.43103448275862066</v>
      </c>
      <c r="W10" s="15">
        <v>20</v>
      </c>
      <c r="X10" s="49">
        <f>W10/30</f>
        <v>0.66666666666666663</v>
      </c>
      <c r="Y10" s="15"/>
      <c r="Z10" s="49">
        <f>Y10/25</f>
        <v>0</v>
      </c>
      <c r="AA10" s="15">
        <v>20</v>
      </c>
      <c r="AB10" s="49">
        <f>AA10/20</f>
        <v>1</v>
      </c>
      <c r="AC10" s="15">
        <v>22</v>
      </c>
      <c r="AD10" s="49">
        <f>AC10/23</f>
        <v>0.95652173913043481</v>
      </c>
      <c r="AE10" s="15">
        <v>18</v>
      </c>
      <c r="AF10" s="49">
        <f>AE10/26</f>
        <v>0.69230769230769229</v>
      </c>
      <c r="AG10" s="15">
        <v>1</v>
      </c>
      <c r="AH10" s="49">
        <f>AG10/16</f>
        <v>6.25E-2</v>
      </c>
      <c r="AI10" s="15"/>
      <c r="AJ10" s="49">
        <f>AI10/16</f>
        <v>0</v>
      </c>
      <c r="AK10" s="61">
        <f>C10+E10+I10+K10+M10+O10+Q10+S10+U10+W10+Y10+AA10+AC10+AE10+AG10+AI10</f>
        <v>263</v>
      </c>
      <c r="AL10" s="15">
        <f>COUNT(C10,E10,G10,AW2I2,K10,M10,O10,Q10,S10,U10,W10,Y10,AA10,AC10,AE10,AG10,AI10)</f>
        <v>11</v>
      </c>
      <c r="AM10" s="52">
        <f>AJ10+AH10+H10+AF10+AD10+AB10+Z10+X10+V10+T10+P10+R10+N10+L10+J10+F10+D10</f>
        <v>8.3699820300501582</v>
      </c>
      <c r="AN10" s="40">
        <f>AM10/AL10</f>
        <v>0.76090745727728715</v>
      </c>
    </row>
    <row r="11" spans="1:40">
      <c r="A11" s="58">
        <f t="shared" si="0"/>
        <v>10</v>
      </c>
      <c r="B11" s="34" t="s">
        <v>218</v>
      </c>
      <c r="C11" s="59">
        <v>48</v>
      </c>
      <c r="D11" s="60">
        <f>C11/51</f>
        <v>0.94117647058823528</v>
      </c>
      <c r="E11" s="15"/>
      <c r="F11" s="49">
        <f>E11/25</f>
        <v>0</v>
      </c>
      <c r="G11" s="124"/>
      <c r="H11" s="49">
        <f>G11/31</f>
        <v>0</v>
      </c>
      <c r="I11" s="15">
        <v>10</v>
      </c>
      <c r="J11" s="49">
        <f>I11/30</f>
        <v>0.33333333333333331</v>
      </c>
      <c r="K11" s="15">
        <v>23</v>
      </c>
      <c r="L11" s="49">
        <f>K11/26</f>
        <v>0.88461538461538458</v>
      </c>
      <c r="M11" s="15">
        <v>23</v>
      </c>
      <c r="N11" s="49">
        <f>M11/37</f>
        <v>0.6216216216216216</v>
      </c>
      <c r="O11" s="15">
        <v>22</v>
      </c>
      <c r="P11" s="49">
        <f>O11/32</f>
        <v>0.6875</v>
      </c>
      <c r="Q11" s="15"/>
      <c r="R11" s="49">
        <f>Q11/20</f>
        <v>0</v>
      </c>
      <c r="S11" s="15"/>
      <c r="T11" s="49">
        <f>S11/27</f>
        <v>0</v>
      </c>
      <c r="U11" s="15">
        <v>29</v>
      </c>
      <c r="V11" s="49">
        <f>U11/58</f>
        <v>0.5</v>
      </c>
      <c r="W11" s="15">
        <v>17</v>
      </c>
      <c r="X11" s="49">
        <f>W11/30</f>
        <v>0.56666666666666665</v>
      </c>
      <c r="Y11" s="15">
        <v>17</v>
      </c>
      <c r="Z11" s="49">
        <f>Y11/25</f>
        <v>0.68</v>
      </c>
      <c r="AA11" s="15">
        <v>14</v>
      </c>
      <c r="AB11" s="49">
        <f>AA11/20</f>
        <v>0.7</v>
      </c>
      <c r="AC11" s="15"/>
      <c r="AD11" s="49">
        <f>AC11/23</f>
        <v>0</v>
      </c>
      <c r="AE11" s="15"/>
      <c r="AF11" s="49">
        <f>AE11/26</f>
        <v>0</v>
      </c>
      <c r="AG11" s="15">
        <v>14</v>
      </c>
      <c r="AH11" s="49">
        <f>AG11/16</f>
        <v>0.875</v>
      </c>
      <c r="AI11" s="15"/>
      <c r="AJ11" s="49">
        <f>AI11/16</f>
        <v>0</v>
      </c>
      <c r="AK11" s="61">
        <f>C11+E11+I11+K11+M11+O11+Q11+S11+U11+W11+Y11+AA11+AC11+AE11+AG11+AI11</f>
        <v>217</v>
      </c>
      <c r="AL11" s="15">
        <f>COUNT(C11,E11,G11,AW2I2,K11,M11,O11,Q11,S11,U11,W11,Y11,AA11,AC11,AE11,AG11,AI11)</f>
        <v>9</v>
      </c>
      <c r="AM11" s="52">
        <f>AJ11+AH11+H11+AF11+AD11+AB11+Z11+X11+V11+T11+P11+R11+N11+L11+J11+F11+D11</f>
        <v>6.7899134768252418</v>
      </c>
      <c r="AN11" s="40">
        <f>AM11/AL11</f>
        <v>0.75443483075836015</v>
      </c>
    </row>
    <row r="12" spans="1:40">
      <c r="A12" s="58">
        <f t="shared" si="0"/>
        <v>11</v>
      </c>
      <c r="B12" s="35" t="s">
        <v>73</v>
      </c>
      <c r="C12" s="59"/>
      <c r="D12" s="60">
        <f>C12/29</f>
        <v>0</v>
      </c>
      <c r="E12" s="15">
        <v>20</v>
      </c>
      <c r="F12" s="49">
        <f>E12/25</f>
        <v>0.8</v>
      </c>
      <c r="G12" s="124">
        <v>7</v>
      </c>
      <c r="H12" s="49">
        <f>G12/31</f>
        <v>0.22580645161290322</v>
      </c>
      <c r="I12" s="15">
        <v>18</v>
      </c>
      <c r="J12" s="49">
        <f>I12/30</f>
        <v>0.6</v>
      </c>
      <c r="K12" s="15">
        <v>22</v>
      </c>
      <c r="L12" s="49">
        <f>K12/26</f>
        <v>0.84615384615384615</v>
      </c>
      <c r="M12" s="15">
        <v>19</v>
      </c>
      <c r="N12" s="49">
        <f>M12/37</f>
        <v>0.51351351351351349</v>
      </c>
      <c r="O12" s="15">
        <v>18</v>
      </c>
      <c r="P12" s="49">
        <f>O12/32</f>
        <v>0.5625</v>
      </c>
      <c r="Q12" s="15"/>
      <c r="R12" s="49">
        <f>Q12/20</f>
        <v>0</v>
      </c>
      <c r="S12" s="15"/>
      <c r="T12" s="49">
        <f>S12/27</f>
        <v>0</v>
      </c>
      <c r="U12" s="15"/>
      <c r="V12" s="49">
        <f>U12/58</f>
        <v>0</v>
      </c>
      <c r="W12" s="15">
        <v>23</v>
      </c>
      <c r="X12" s="49">
        <f>W12/30</f>
        <v>0.76666666666666672</v>
      </c>
      <c r="Y12" s="15">
        <v>19</v>
      </c>
      <c r="Z12" s="49">
        <f>Y12/25</f>
        <v>0.76</v>
      </c>
      <c r="AA12" s="15">
        <v>16</v>
      </c>
      <c r="AB12" s="49">
        <f>AA12/20</f>
        <v>0.8</v>
      </c>
      <c r="AC12" s="15">
        <v>19</v>
      </c>
      <c r="AD12" s="49">
        <f>AC12/23</f>
        <v>0.82608695652173914</v>
      </c>
      <c r="AE12" s="15"/>
      <c r="AF12" s="49">
        <f>AE12/26</f>
        <v>0</v>
      </c>
      <c r="AG12" s="15">
        <v>13</v>
      </c>
      <c r="AH12" s="49">
        <f>AG12/16</f>
        <v>0.8125</v>
      </c>
      <c r="AI12" s="15"/>
      <c r="AJ12" s="49">
        <f>AI12/16</f>
        <v>0</v>
      </c>
      <c r="AK12" s="61">
        <f>C12+E12+I12+K12+M12+O12+Q12+S12+U12+W12+Y12+AA12+AC12+AE12+AG12+AI12</f>
        <v>187</v>
      </c>
      <c r="AL12" s="15">
        <f>COUNT(C12,E12,G12,AW2I2,K12,M12,O12,Q12,S12,U12,W12,Y12,AA12,AC12,AE12,AG12,AI12)</f>
        <v>10</v>
      </c>
      <c r="AM12" s="52">
        <f>AJ12+AH12+H12+AF12+AD12+AB12+Z12+X12+V12+T12+P12+R12+N12+L12+J12+F12+D12</f>
        <v>7.5132274344686669</v>
      </c>
      <c r="AN12" s="40">
        <f>AM12/AL12</f>
        <v>0.75132274344686667</v>
      </c>
    </row>
    <row r="13" spans="1:40">
      <c r="A13" s="58">
        <f t="shared" si="0"/>
        <v>12</v>
      </c>
      <c r="B13" s="34" t="s">
        <v>31</v>
      </c>
      <c r="C13" s="59">
        <v>12</v>
      </c>
      <c r="D13" s="60">
        <f>C13/51</f>
        <v>0.23529411764705882</v>
      </c>
      <c r="E13" s="15"/>
      <c r="F13" s="49">
        <f>E13/25</f>
        <v>0</v>
      </c>
      <c r="G13" s="124"/>
      <c r="H13" s="49">
        <f>G13/31</f>
        <v>0</v>
      </c>
      <c r="I13" s="15">
        <v>27</v>
      </c>
      <c r="J13" s="49">
        <f>I13/30</f>
        <v>0.9</v>
      </c>
      <c r="K13" s="15">
        <v>24</v>
      </c>
      <c r="L13" s="49">
        <f>K13/26</f>
        <v>0.92307692307692313</v>
      </c>
      <c r="M13" s="15">
        <v>33</v>
      </c>
      <c r="N13" s="49">
        <f>M13/37</f>
        <v>0.89189189189189189</v>
      </c>
      <c r="O13" s="15">
        <v>31</v>
      </c>
      <c r="P13" s="49">
        <f>O13/32</f>
        <v>0.96875</v>
      </c>
      <c r="Q13" s="15"/>
      <c r="R13" s="49">
        <f>Q13/20</f>
        <v>0</v>
      </c>
      <c r="S13" s="15"/>
      <c r="T13" s="49">
        <f>S13/27</f>
        <v>0</v>
      </c>
      <c r="U13" s="15">
        <v>32</v>
      </c>
      <c r="V13" s="49">
        <f>U13/58</f>
        <v>0.55172413793103448</v>
      </c>
      <c r="W13" s="15">
        <v>19</v>
      </c>
      <c r="X13" s="49">
        <f>W13/30</f>
        <v>0.6333333333333333</v>
      </c>
      <c r="Y13" s="15">
        <v>8</v>
      </c>
      <c r="Z13" s="49">
        <f>Y13/25</f>
        <v>0.32</v>
      </c>
      <c r="AA13" s="15">
        <v>18</v>
      </c>
      <c r="AB13" s="49">
        <f>AA13/20</f>
        <v>0.9</v>
      </c>
      <c r="AC13" s="15">
        <v>18</v>
      </c>
      <c r="AD13" s="49">
        <f>AC13/23</f>
        <v>0.78260869565217395</v>
      </c>
      <c r="AE13" s="15">
        <v>16</v>
      </c>
      <c r="AF13" s="49">
        <f>AE13/26</f>
        <v>0.61538461538461542</v>
      </c>
      <c r="AG13" s="15">
        <v>8</v>
      </c>
      <c r="AH13" s="49">
        <f>AG13/16</f>
        <v>0.5</v>
      </c>
      <c r="AI13" s="15"/>
      <c r="AJ13" s="49">
        <f>AI13/16</f>
        <v>0</v>
      </c>
      <c r="AK13" s="61">
        <f>C13+E13+I13+K13+M13+O13+Q13+S13+U13+W13+Y13+AA13+AC13+AE13+AG13+AI13</f>
        <v>246</v>
      </c>
      <c r="AL13" s="15">
        <f>COUNT(C13,E13,G13,AW2I2,K13,M13,O13,Q13,S13,U13,W13,Y13,AA13,AC13,AE13,AG13,AI13)</f>
        <v>11</v>
      </c>
      <c r="AM13" s="52">
        <f>AJ13+AH13+H13+AF13+AD13+AB13+Z13+X13+V13+T13+P13+R13+N13+L13+J13+F13+D13</f>
        <v>8.2220637149170308</v>
      </c>
      <c r="AN13" s="40">
        <f>AM13/AL13</f>
        <v>0.74746033771973008</v>
      </c>
    </row>
    <row r="14" spans="1:40">
      <c r="A14" s="58">
        <f t="shared" si="0"/>
        <v>13</v>
      </c>
      <c r="B14" s="34" t="s">
        <v>229</v>
      </c>
      <c r="C14" s="59">
        <v>34</v>
      </c>
      <c r="D14" s="60">
        <f>C14/51</f>
        <v>0.66666666666666663</v>
      </c>
      <c r="E14" s="15">
        <v>18</v>
      </c>
      <c r="F14" s="49">
        <f>E14/25</f>
        <v>0.72</v>
      </c>
      <c r="G14" s="124">
        <v>19</v>
      </c>
      <c r="H14" s="49">
        <f>G14/31</f>
        <v>0.61290322580645162</v>
      </c>
      <c r="I14" s="15"/>
      <c r="J14" s="49">
        <f>I14/30</f>
        <v>0</v>
      </c>
      <c r="K14" s="15">
        <v>23</v>
      </c>
      <c r="L14" s="49">
        <f>K14/26</f>
        <v>0.88461538461538458</v>
      </c>
      <c r="M14" s="15"/>
      <c r="N14" s="49">
        <f>M14/37</f>
        <v>0</v>
      </c>
      <c r="O14" s="15">
        <v>22</v>
      </c>
      <c r="P14" s="49">
        <f>O14/32</f>
        <v>0.6875</v>
      </c>
      <c r="Q14" s="15"/>
      <c r="R14" s="49">
        <f>Q14/20</f>
        <v>0</v>
      </c>
      <c r="S14" s="15"/>
      <c r="T14" s="49">
        <f>S14/27</f>
        <v>0</v>
      </c>
      <c r="U14" s="15"/>
      <c r="V14" s="49">
        <f>U14/58</f>
        <v>0</v>
      </c>
      <c r="W14" s="15">
        <v>17</v>
      </c>
      <c r="X14" s="49">
        <f>W14/30</f>
        <v>0.56666666666666665</v>
      </c>
      <c r="Y14" s="15">
        <v>22</v>
      </c>
      <c r="Z14" s="49">
        <f>Y14/25</f>
        <v>0.88</v>
      </c>
      <c r="AA14" s="15">
        <v>14</v>
      </c>
      <c r="AB14" s="49">
        <f>AA14/20</f>
        <v>0.7</v>
      </c>
      <c r="AC14" s="15"/>
      <c r="AD14" s="49">
        <f>AC14/23</f>
        <v>0</v>
      </c>
      <c r="AE14" s="15"/>
      <c r="AF14" s="49">
        <f>AE14/26</f>
        <v>0</v>
      </c>
      <c r="AG14" s="15">
        <v>14</v>
      </c>
      <c r="AH14" s="49">
        <f>AG14/16</f>
        <v>0.875</v>
      </c>
      <c r="AI14" s="15"/>
      <c r="AJ14" s="49">
        <f>AI14/16</f>
        <v>0</v>
      </c>
      <c r="AK14" s="61">
        <f>C14+E14+I14+K14+M14+O14+Q14+S14+U14+W14+Y14+AA14+AC14+AE14+AG14+AI14</f>
        <v>164</v>
      </c>
      <c r="AL14" s="15">
        <f>COUNT(C14,E14,G14,AW2I2,K14,M14,O14,Q14,S14,U14,W14,Y14,AA14,AC14,AE14,AG14,AI14)</f>
        <v>9</v>
      </c>
      <c r="AM14" s="52">
        <f>AJ14+AH14+H14+AF14+AD14+AB14+Z14+X14+V14+T14+P14+R14+N14+L14+J14+F14+D14</f>
        <v>6.5933519437551684</v>
      </c>
      <c r="AN14" s="40">
        <f>AM14/AL14</f>
        <v>0.73259466041724097</v>
      </c>
    </row>
    <row r="15" spans="1:40">
      <c r="A15" s="58">
        <f t="shared" si="0"/>
        <v>14</v>
      </c>
      <c r="B15" s="36" t="s">
        <v>175</v>
      </c>
      <c r="C15" s="59">
        <v>25</v>
      </c>
      <c r="D15" s="60">
        <f>C15/51</f>
        <v>0.49019607843137253</v>
      </c>
      <c r="E15" s="15">
        <v>10</v>
      </c>
      <c r="F15" s="49">
        <f>E15/25</f>
        <v>0.4</v>
      </c>
      <c r="G15" s="124">
        <v>28</v>
      </c>
      <c r="H15" s="49">
        <f>G15/31</f>
        <v>0.90322580645161288</v>
      </c>
      <c r="I15" s="15">
        <v>24</v>
      </c>
      <c r="J15" s="49">
        <f>I15/30</f>
        <v>0.8</v>
      </c>
      <c r="K15" s="15">
        <v>9</v>
      </c>
      <c r="L15" s="49">
        <f>K15/26</f>
        <v>0.34615384615384615</v>
      </c>
      <c r="M15" s="15">
        <v>36</v>
      </c>
      <c r="N15" s="49">
        <f>M15/37</f>
        <v>0.97297297297297303</v>
      </c>
      <c r="O15" s="15">
        <v>13</v>
      </c>
      <c r="P15" s="49">
        <f>O15/32</f>
        <v>0.40625</v>
      </c>
      <c r="Q15" s="15"/>
      <c r="R15" s="49">
        <f>Q15/20</f>
        <v>0</v>
      </c>
      <c r="S15" s="15"/>
      <c r="T15" s="49">
        <f>S15/27</f>
        <v>0</v>
      </c>
      <c r="U15" s="15">
        <v>51</v>
      </c>
      <c r="V15" s="49">
        <f>U15/58</f>
        <v>0.87931034482758619</v>
      </c>
      <c r="W15" s="15">
        <v>26</v>
      </c>
      <c r="X15" s="49">
        <f>W15/30</f>
        <v>0.8666666666666667</v>
      </c>
      <c r="Y15" s="15"/>
      <c r="Z15" s="49">
        <f>Y15/25</f>
        <v>0</v>
      </c>
      <c r="AA15" s="15">
        <v>11</v>
      </c>
      <c r="AB15" s="49">
        <f>AA15/20</f>
        <v>0.55000000000000004</v>
      </c>
      <c r="AC15" s="15">
        <v>16</v>
      </c>
      <c r="AD15" s="49">
        <f>AC15/23</f>
        <v>0.69565217391304346</v>
      </c>
      <c r="AE15" s="15">
        <v>19</v>
      </c>
      <c r="AF15" s="49">
        <f>AE15/26</f>
        <v>0.73076923076923073</v>
      </c>
      <c r="AG15" s="15">
        <v>11</v>
      </c>
      <c r="AH15" s="49">
        <f>AG15/16</f>
        <v>0.6875</v>
      </c>
      <c r="AI15" s="15"/>
      <c r="AJ15" s="49">
        <f>AI15/16</f>
        <v>0</v>
      </c>
      <c r="AK15" s="61">
        <f>C15+E15+I15+K15+M15+O15+Q15+S15+U15+W15+Y15+AA15+AC15+AE15+AG15+AI15</f>
        <v>251</v>
      </c>
      <c r="AL15" s="15">
        <f>COUNT(C15,E15,G15,AW2I2,K15,M15,O15,Q15,S15,U15,W15,Y15,AA15,AC15,AE15,AG15,AI15)</f>
        <v>12</v>
      </c>
      <c r="AM15" s="52">
        <f>AJ15+AH15+H15+AF15+AD15+AB15+Z15+X15+V15+T15+P15+R15+N15+L15+J15+F15+D15</f>
        <v>8.7286971201863324</v>
      </c>
      <c r="AN15" s="40">
        <f>AM15/AL15</f>
        <v>0.72739142668219436</v>
      </c>
    </row>
    <row r="16" spans="1:40">
      <c r="A16" s="58">
        <f t="shared" si="0"/>
        <v>15</v>
      </c>
      <c r="B16" s="35" t="s">
        <v>26</v>
      </c>
      <c r="C16" s="59">
        <v>8</v>
      </c>
      <c r="D16" s="60">
        <f>C16/51</f>
        <v>0.15686274509803921</v>
      </c>
      <c r="E16" s="15">
        <v>19</v>
      </c>
      <c r="F16" s="49">
        <f>E16/25</f>
        <v>0.76</v>
      </c>
      <c r="G16" s="124"/>
      <c r="H16" s="49">
        <f>G16/31</f>
        <v>0</v>
      </c>
      <c r="I16" s="15">
        <v>21</v>
      </c>
      <c r="J16" s="49">
        <f>I16/30</f>
        <v>0.7</v>
      </c>
      <c r="K16" s="15">
        <v>24</v>
      </c>
      <c r="L16" s="49">
        <f>K16/26</f>
        <v>0.92307692307692313</v>
      </c>
      <c r="M16" s="15">
        <v>22</v>
      </c>
      <c r="N16" s="49">
        <f>M16/37</f>
        <v>0.59459459459459463</v>
      </c>
      <c r="O16" s="15">
        <v>31</v>
      </c>
      <c r="P16" s="49">
        <f>O16/32</f>
        <v>0.96875</v>
      </c>
      <c r="Q16" s="15"/>
      <c r="R16" s="49">
        <f>Q16/20</f>
        <v>0</v>
      </c>
      <c r="S16" s="15"/>
      <c r="T16" s="49">
        <f>S16/27</f>
        <v>0</v>
      </c>
      <c r="U16" s="15">
        <v>56</v>
      </c>
      <c r="V16" s="49">
        <f>U16/58</f>
        <v>0.96551724137931039</v>
      </c>
      <c r="W16" s="15">
        <v>19</v>
      </c>
      <c r="X16" s="49">
        <f>W16/30</f>
        <v>0.6333333333333333</v>
      </c>
      <c r="Y16" s="15">
        <v>3</v>
      </c>
      <c r="Z16" s="49">
        <f>Y16/25</f>
        <v>0.12</v>
      </c>
      <c r="AA16" s="15">
        <v>18</v>
      </c>
      <c r="AB16" s="49">
        <f>AA16/20</f>
        <v>0.9</v>
      </c>
      <c r="AC16" s="15"/>
      <c r="AD16" s="49">
        <f>AC16/23</f>
        <v>0</v>
      </c>
      <c r="AE16" s="15"/>
      <c r="AF16" s="49">
        <f>AE16/26</f>
        <v>0</v>
      </c>
      <c r="AG16" s="15">
        <v>8</v>
      </c>
      <c r="AH16" s="49">
        <f>AG16/16</f>
        <v>0.5</v>
      </c>
      <c r="AI16" s="15"/>
      <c r="AJ16" s="49">
        <f>AI16/16</f>
        <v>0</v>
      </c>
      <c r="AK16" s="61">
        <f>C16+E16+I16+K16+M16+O16+Q16+S16+U16+W16+Y16+AA16+AC16+AE16+AG16+AI16</f>
        <v>229</v>
      </c>
      <c r="AL16" s="15">
        <f>COUNT(C16,E16,G16,AW2I2,K16,M16,O16,Q16,S16,U16,W16,Y16,AA16,AC16,AE16,AG16,AI16)</f>
        <v>10</v>
      </c>
      <c r="AM16" s="52">
        <f>AJ16+AH16+H16+AF16+AD16+AB16+Z16+X16+V16+T16+P16+R16+N16+L16+J16+F16+D16</f>
        <v>7.2221348374822014</v>
      </c>
      <c r="AN16" s="40">
        <f>AM16/AL16</f>
        <v>0.72221348374822014</v>
      </c>
    </row>
    <row r="17" spans="1:40">
      <c r="A17" s="58">
        <f t="shared" si="0"/>
        <v>16</v>
      </c>
      <c r="B17" s="34" t="s">
        <v>347</v>
      </c>
      <c r="C17" s="59"/>
      <c r="D17" s="60">
        <f>C17/29</f>
        <v>0</v>
      </c>
      <c r="E17" s="15">
        <v>23</v>
      </c>
      <c r="F17" s="49">
        <f>E17/25</f>
        <v>0.92</v>
      </c>
      <c r="G17" s="124">
        <v>22</v>
      </c>
      <c r="H17" s="49">
        <f>G17/31</f>
        <v>0.70967741935483875</v>
      </c>
      <c r="I17" s="15"/>
      <c r="J17" s="49">
        <f>I17/30</f>
        <v>0</v>
      </c>
      <c r="K17" s="15"/>
      <c r="L17" s="49">
        <f>K17/26</f>
        <v>0</v>
      </c>
      <c r="M17" s="15">
        <v>25</v>
      </c>
      <c r="N17" s="49">
        <f>M17/37</f>
        <v>0.67567567567567566</v>
      </c>
      <c r="O17" s="15">
        <v>23</v>
      </c>
      <c r="P17" s="49">
        <f>O17/32</f>
        <v>0.71875</v>
      </c>
      <c r="Q17" s="15">
        <v>15</v>
      </c>
      <c r="R17" s="49">
        <f>Q17/20</f>
        <v>0.75</v>
      </c>
      <c r="S17" s="15">
        <v>25</v>
      </c>
      <c r="T17" s="49">
        <f>S17/27</f>
        <v>0.92592592592592593</v>
      </c>
      <c r="U17" s="15">
        <v>30</v>
      </c>
      <c r="V17" s="49">
        <f>U17/58</f>
        <v>0.51724137931034486</v>
      </c>
      <c r="W17" s="15">
        <v>28</v>
      </c>
      <c r="X17" s="49">
        <f>W17/30</f>
        <v>0.93333333333333335</v>
      </c>
      <c r="Y17" s="15"/>
      <c r="Z17" s="49">
        <f>Y17/25</f>
        <v>0</v>
      </c>
      <c r="AA17" s="15"/>
      <c r="AB17" s="49">
        <f>AA17/20</f>
        <v>0</v>
      </c>
      <c r="AC17" s="15">
        <v>13</v>
      </c>
      <c r="AD17" s="49">
        <f>AC17/26</f>
        <v>0.5</v>
      </c>
      <c r="AE17" s="15"/>
      <c r="AF17" s="49">
        <f>AE17/26</f>
        <v>0</v>
      </c>
      <c r="AG17" s="15">
        <v>9</v>
      </c>
      <c r="AH17" s="49">
        <f>AG17/16</f>
        <v>0.5625</v>
      </c>
      <c r="AI17" s="15"/>
      <c r="AJ17" s="49">
        <f>AI17/16</f>
        <v>0</v>
      </c>
      <c r="AK17" s="61">
        <f>C17+E17+I17+K17+M17+O17+Q17+S17+U17+W17+Y17+AA17+AC17+AE17+AG17+AI17</f>
        <v>191</v>
      </c>
      <c r="AL17" s="15">
        <f>COUNT(C17,E17,G17,AW2I2,K17,M17,O17,Q17,S17,U17,W17,Y17,AA17,AC17,AE17,AG17,AI17)</f>
        <v>10</v>
      </c>
      <c r="AM17" s="52">
        <f>AJ17+AH17+H17+AF17+AD17+AB17+Z17+X17+V17+T17+P17+R17+N17+L17+J17+F17+D17</f>
        <v>7.2131037336001178</v>
      </c>
      <c r="AN17" s="40">
        <f>AM17/AL17</f>
        <v>0.7213103733600118</v>
      </c>
    </row>
    <row r="18" spans="1:40">
      <c r="A18" s="58">
        <f t="shared" si="0"/>
        <v>17</v>
      </c>
      <c r="B18" s="35" t="s">
        <v>25</v>
      </c>
      <c r="C18" s="59">
        <v>36</v>
      </c>
      <c r="D18" s="60">
        <f>C18/51</f>
        <v>0.70588235294117652</v>
      </c>
      <c r="E18" s="15">
        <v>16</v>
      </c>
      <c r="F18" s="49">
        <f>E18/25</f>
        <v>0.64</v>
      </c>
      <c r="G18" s="124">
        <v>12</v>
      </c>
      <c r="H18" s="49">
        <f>G18/31</f>
        <v>0.38709677419354838</v>
      </c>
      <c r="I18" s="15"/>
      <c r="J18" s="49">
        <f>I18/30</f>
        <v>0</v>
      </c>
      <c r="K18" s="15">
        <v>26</v>
      </c>
      <c r="L18" s="49">
        <f>K18/26</f>
        <v>1</v>
      </c>
      <c r="M18" s="15"/>
      <c r="N18" s="49">
        <f>M18/37</f>
        <v>0</v>
      </c>
      <c r="O18" s="15"/>
      <c r="P18" s="49">
        <f>O18/32</f>
        <v>0</v>
      </c>
      <c r="Q18" s="15"/>
      <c r="R18" s="49">
        <f>Q18/20</f>
        <v>0</v>
      </c>
      <c r="S18" s="15"/>
      <c r="T18" s="49">
        <f>S18/27</f>
        <v>0</v>
      </c>
      <c r="U18" s="15"/>
      <c r="V18" s="49">
        <f>U18/58</f>
        <v>0</v>
      </c>
      <c r="W18" s="15">
        <v>30</v>
      </c>
      <c r="X18" s="49">
        <f>W18/30</f>
        <v>1</v>
      </c>
      <c r="Y18" s="15"/>
      <c r="Z18" s="49">
        <f>Y18/25</f>
        <v>0</v>
      </c>
      <c r="AA18" s="15">
        <v>4</v>
      </c>
      <c r="AB18" s="49">
        <f>AA18/20</f>
        <v>0.2</v>
      </c>
      <c r="AC18" s="15">
        <v>23</v>
      </c>
      <c r="AD18" s="49">
        <f>AC18/23</f>
        <v>1</v>
      </c>
      <c r="AE18" s="15">
        <v>15</v>
      </c>
      <c r="AF18" s="49">
        <f>AE18/26</f>
        <v>0.57692307692307687</v>
      </c>
      <c r="AG18" s="15">
        <v>15</v>
      </c>
      <c r="AH18" s="49">
        <f>AG18/16</f>
        <v>0.9375</v>
      </c>
      <c r="AI18" s="15"/>
      <c r="AJ18" s="49">
        <f>AI18/16</f>
        <v>0</v>
      </c>
      <c r="AK18" s="61">
        <f>C18+E18+I18+K18+M18+O18+Q18+S18+U18+W18+Y18+AA18+AC18+AE18+AG18+AI18</f>
        <v>165</v>
      </c>
      <c r="AL18" s="15">
        <f>COUNT(C18,E18,G18,AW2I2,K18,M18,O18,Q18,S18,U18,W18,Y18,AA18,AC18,AE18,AG18,AI18)</f>
        <v>9</v>
      </c>
      <c r="AM18" s="52">
        <f>AJ18+AH18+H18+AF18+AD18+AB18+Z18+X18+V18+T18+P18+R18+N18+L18+J18+F18+D18</f>
        <v>6.4474022040578021</v>
      </c>
      <c r="AN18" s="40">
        <f>AM18/AL18</f>
        <v>0.71637802267308914</v>
      </c>
    </row>
    <row r="19" spans="1:40">
      <c r="A19" s="58">
        <f t="shared" si="0"/>
        <v>18</v>
      </c>
      <c r="B19" s="35" t="s">
        <v>28</v>
      </c>
      <c r="C19" s="59">
        <v>41</v>
      </c>
      <c r="D19" s="60">
        <f>C19/51</f>
        <v>0.80392156862745101</v>
      </c>
      <c r="E19" s="15">
        <v>5</v>
      </c>
      <c r="F19" s="49">
        <f>E19/25</f>
        <v>0.2</v>
      </c>
      <c r="G19" s="124">
        <v>26</v>
      </c>
      <c r="H19" s="49">
        <f>G19/31</f>
        <v>0.83870967741935487</v>
      </c>
      <c r="I19" s="15">
        <v>27</v>
      </c>
      <c r="J19" s="49">
        <f>I19/30</f>
        <v>0.9</v>
      </c>
      <c r="K19" s="15">
        <v>21</v>
      </c>
      <c r="L19" s="49">
        <f>K19/26</f>
        <v>0.80769230769230771</v>
      </c>
      <c r="M19" s="15">
        <v>33</v>
      </c>
      <c r="N19" s="49">
        <f>M19/37</f>
        <v>0.89189189189189189</v>
      </c>
      <c r="O19" s="15">
        <v>32</v>
      </c>
      <c r="P19" s="49">
        <f>O19/32</f>
        <v>1</v>
      </c>
      <c r="Q19" s="15">
        <v>6</v>
      </c>
      <c r="R19" s="49">
        <f>Q19/20</f>
        <v>0.3</v>
      </c>
      <c r="S19" s="15">
        <v>17</v>
      </c>
      <c r="T19" s="49">
        <f>S19/27</f>
        <v>0.62962962962962965</v>
      </c>
      <c r="U19" s="15">
        <v>57</v>
      </c>
      <c r="V19" s="49">
        <f>U19/58</f>
        <v>0.98275862068965514</v>
      </c>
      <c r="W19" s="15">
        <v>20</v>
      </c>
      <c r="X19" s="49">
        <f>W19/30</f>
        <v>0.66666666666666663</v>
      </c>
      <c r="Y19" s="15">
        <v>2</v>
      </c>
      <c r="Z19" s="49">
        <f>Y19/25</f>
        <v>0.08</v>
      </c>
      <c r="AA19" s="15">
        <v>20</v>
      </c>
      <c r="AB19" s="49">
        <f>AA19/20</f>
        <v>1</v>
      </c>
      <c r="AC19" s="15">
        <v>22</v>
      </c>
      <c r="AD19" s="49">
        <f>AC19/23</f>
        <v>0.95652173913043481</v>
      </c>
      <c r="AE19" s="15">
        <v>16</v>
      </c>
      <c r="AF19" s="49">
        <f>AE19/26</f>
        <v>0.61538461538461542</v>
      </c>
      <c r="AG19" s="15">
        <v>1</v>
      </c>
      <c r="AH19" s="49">
        <f>AG19/16</f>
        <v>6.25E-2</v>
      </c>
      <c r="AI19" s="15"/>
      <c r="AJ19" s="49">
        <f>AI19/16</f>
        <v>0</v>
      </c>
      <c r="AK19" s="61">
        <f>C19+E19+I19+K19+M19+O19+Q19+S19+U19+W19+Y19+AA19+AC19+AE19+AG19+AI19</f>
        <v>320</v>
      </c>
      <c r="AL19" s="15">
        <f>COUNT(C19,E19,G19,AW2I2,K19,M19,O19,Q19,S19,U19,W19,Y19,AA19,AC19,AE19,AG19,AI19)</f>
        <v>15</v>
      </c>
      <c r="AM19" s="52">
        <f>AJ19+AH19+H19+AF19+AD19+AB19+Z19+X19+V19+T19+P19+R19+N19+L19+J19+F19+D19</f>
        <v>10.735676717132009</v>
      </c>
      <c r="AN19" s="40">
        <f>AM19/AL19</f>
        <v>0.71571178114213396</v>
      </c>
    </row>
    <row r="20" spans="1:40">
      <c r="A20" s="58">
        <f t="shared" si="0"/>
        <v>19</v>
      </c>
      <c r="B20" s="35" t="s">
        <v>27</v>
      </c>
      <c r="C20" s="59">
        <v>30</v>
      </c>
      <c r="D20" s="60">
        <f>C20/51</f>
        <v>0.58823529411764708</v>
      </c>
      <c r="E20" s="15">
        <v>12</v>
      </c>
      <c r="F20" s="49">
        <f>E20/25</f>
        <v>0.48</v>
      </c>
      <c r="G20" s="124">
        <v>11</v>
      </c>
      <c r="H20" s="49">
        <f>G20/31</f>
        <v>0.35483870967741937</v>
      </c>
      <c r="I20" s="15">
        <v>12</v>
      </c>
      <c r="J20" s="49">
        <f>I20/30</f>
        <v>0.4</v>
      </c>
      <c r="K20" s="15">
        <v>25</v>
      </c>
      <c r="L20" s="49">
        <f>K20/26</f>
        <v>0.96153846153846156</v>
      </c>
      <c r="M20" s="15"/>
      <c r="N20" s="49">
        <f>M20/37</f>
        <v>0</v>
      </c>
      <c r="O20" s="15">
        <v>25</v>
      </c>
      <c r="P20" s="49">
        <f>O20/32</f>
        <v>0.78125</v>
      </c>
      <c r="Q20" s="15"/>
      <c r="R20" s="49">
        <f>Q20/20</f>
        <v>0</v>
      </c>
      <c r="S20" s="15"/>
      <c r="T20" s="49">
        <f>S20/27</f>
        <v>0</v>
      </c>
      <c r="U20" s="15"/>
      <c r="V20" s="49">
        <f>U20/58</f>
        <v>0</v>
      </c>
      <c r="W20" s="15"/>
      <c r="X20" s="49">
        <f>W20/30</f>
        <v>0</v>
      </c>
      <c r="Y20" s="15"/>
      <c r="Z20" s="49">
        <f>Y20/25</f>
        <v>0</v>
      </c>
      <c r="AA20" s="15">
        <v>8</v>
      </c>
      <c r="AB20" s="49">
        <f>AA20/20</f>
        <v>0.4</v>
      </c>
      <c r="AC20" s="15">
        <v>17</v>
      </c>
      <c r="AD20" s="49">
        <f>AC20/23</f>
        <v>0.73913043478260865</v>
      </c>
      <c r="AE20" s="15"/>
      <c r="AF20" s="49">
        <f>AE20/26</f>
        <v>0</v>
      </c>
      <c r="AG20" s="15">
        <v>16</v>
      </c>
      <c r="AH20" s="49">
        <f>AG20/16</f>
        <v>1</v>
      </c>
      <c r="AI20" s="15"/>
      <c r="AJ20" s="49">
        <f>AI20/16</f>
        <v>0</v>
      </c>
      <c r="AK20" s="61">
        <f>C20+E20+I20+K20+M20+O20+Q20+S20+U20+W20+Y20+AA20+AC20+AE20+AG20+AI20</f>
        <v>145</v>
      </c>
      <c r="AL20" s="15">
        <f>COUNT(C20,E20,G20,AW2I2,K20,M20,O20,Q20,S20,U20,W20,Y20,AA20,AC20,AE20,AG20,AI20)</f>
        <v>8</v>
      </c>
      <c r="AM20" s="52">
        <f>AJ20+AH20+H20+AF20+AD20+AB20+Z20+X20+V20+T20+P20+R20+N20+L20+J20+F20+D20</f>
        <v>5.704992900116137</v>
      </c>
      <c r="AN20" s="40">
        <f>AM20/AL20</f>
        <v>0.71312411251451713</v>
      </c>
    </row>
    <row r="21" spans="1:40">
      <c r="A21" s="58">
        <f t="shared" si="0"/>
        <v>20</v>
      </c>
      <c r="B21" s="35" t="s">
        <v>71</v>
      </c>
      <c r="C21" s="59"/>
      <c r="D21" s="60">
        <f>C21/29</f>
        <v>0</v>
      </c>
      <c r="E21" s="15">
        <v>23</v>
      </c>
      <c r="F21" s="49">
        <f>E21/25</f>
        <v>0.92</v>
      </c>
      <c r="G21" s="124">
        <v>22</v>
      </c>
      <c r="H21" s="49">
        <f>G21/31</f>
        <v>0.70967741935483875</v>
      </c>
      <c r="I21" s="15"/>
      <c r="J21" s="49">
        <f>I21/30</f>
        <v>0</v>
      </c>
      <c r="K21" s="15"/>
      <c r="L21" s="49">
        <f>K21/26</f>
        <v>0</v>
      </c>
      <c r="M21" s="15">
        <v>17</v>
      </c>
      <c r="N21" s="49">
        <f>M21/37</f>
        <v>0.45945945945945948</v>
      </c>
      <c r="O21" s="15">
        <v>23</v>
      </c>
      <c r="P21" s="49">
        <f>O21/32</f>
        <v>0.71875</v>
      </c>
      <c r="Q21" s="15">
        <v>15</v>
      </c>
      <c r="R21" s="49">
        <f>Q21/20</f>
        <v>0.75</v>
      </c>
      <c r="S21" s="15">
        <v>17</v>
      </c>
      <c r="T21" s="49">
        <f>S21/27</f>
        <v>0.62962962962962965</v>
      </c>
      <c r="U21" s="15">
        <v>40</v>
      </c>
      <c r="V21" s="49">
        <f>U21/58</f>
        <v>0.68965517241379315</v>
      </c>
      <c r="W21" s="15">
        <v>28</v>
      </c>
      <c r="X21" s="49">
        <f>W21/30</f>
        <v>0.93333333333333335</v>
      </c>
      <c r="Y21" s="15"/>
      <c r="Z21" s="49">
        <f>Y21/25</f>
        <v>0</v>
      </c>
      <c r="AA21" s="15"/>
      <c r="AB21" s="49">
        <f>AA21/20</f>
        <v>0</v>
      </c>
      <c r="AC21" s="15"/>
      <c r="AD21" s="49">
        <f>AC21/23</f>
        <v>0</v>
      </c>
      <c r="AE21" s="15"/>
      <c r="AF21" s="49">
        <f>AE21/26</f>
        <v>0</v>
      </c>
      <c r="AG21" s="15">
        <v>9</v>
      </c>
      <c r="AH21" s="49">
        <f>AG21/16</f>
        <v>0.5625</v>
      </c>
      <c r="AI21" s="15"/>
      <c r="AJ21" s="49">
        <f>AI21/16</f>
        <v>0</v>
      </c>
      <c r="AK21" s="61">
        <f>C21+E21+I21+K21+M21+O21+Q21+S21+U21+W21+Y21+AA21+AC21+AE21+AG21+AI21</f>
        <v>172</v>
      </c>
      <c r="AL21" s="15">
        <f>COUNT(C21,E21,G21,AW2I2,K21,M21,O21,Q21,S21,U21,W21,Y21,AA21,AC21,AE21,AG21,AI21)</f>
        <v>9</v>
      </c>
      <c r="AM21" s="52">
        <f>AJ21+AH21+H21+AF21+AD21+AB21+Z21+X21+V21+T21+P21+R21+N21+L21+J21+F21+D21</f>
        <v>6.3730050141910546</v>
      </c>
      <c r="AN21" s="40">
        <f>AM21/AL21</f>
        <v>0.70811166824345051</v>
      </c>
    </row>
    <row r="22" spans="1:40">
      <c r="A22" s="58">
        <f t="shared" si="0"/>
        <v>21</v>
      </c>
      <c r="B22" s="35" t="s">
        <v>20</v>
      </c>
      <c r="C22" s="59">
        <v>29</v>
      </c>
      <c r="D22" s="60">
        <f>C22/29</f>
        <v>1</v>
      </c>
      <c r="E22" s="15">
        <v>17</v>
      </c>
      <c r="F22" s="49">
        <f>E22/25</f>
        <v>0.68</v>
      </c>
      <c r="G22" s="124">
        <v>31</v>
      </c>
      <c r="H22" s="49">
        <f>G22/31</f>
        <v>1</v>
      </c>
      <c r="I22" s="15">
        <v>26</v>
      </c>
      <c r="J22" s="49">
        <f>I22/30</f>
        <v>0.8666666666666667</v>
      </c>
      <c r="K22" s="15">
        <v>12</v>
      </c>
      <c r="L22" s="49">
        <f>K22/26</f>
        <v>0.46153846153846156</v>
      </c>
      <c r="M22" s="15">
        <v>24</v>
      </c>
      <c r="N22" s="49">
        <f>M22/37</f>
        <v>0.64864864864864868</v>
      </c>
      <c r="O22" s="15">
        <v>30</v>
      </c>
      <c r="P22" s="49">
        <f>O22/32</f>
        <v>0.9375</v>
      </c>
      <c r="Q22" s="15"/>
      <c r="R22" s="49">
        <f>Q22/20</f>
        <v>0</v>
      </c>
      <c r="S22" s="15"/>
      <c r="T22" s="49">
        <f>S22/27</f>
        <v>0</v>
      </c>
      <c r="U22" s="15">
        <v>23</v>
      </c>
      <c r="V22" s="49">
        <f>U22/25</f>
        <v>0.92</v>
      </c>
      <c r="W22" s="15">
        <v>29</v>
      </c>
      <c r="X22" s="49">
        <f>W22/30</f>
        <v>0.96666666666666667</v>
      </c>
      <c r="Y22" s="15">
        <v>16</v>
      </c>
      <c r="Z22" s="49">
        <f>Y22/25</f>
        <v>0.64</v>
      </c>
      <c r="AA22" s="15">
        <v>2</v>
      </c>
      <c r="AB22" s="49">
        <f>AA22/20</f>
        <v>0.1</v>
      </c>
      <c r="AC22" s="15">
        <v>6</v>
      </c>
      <c r="AD22" s="49">
        <f>AC22/23</f>
        <v>0.2608695652173913</v>
      </c>
      <c r="AE22" s="15">
        <v>14</v>
      </c>
      <c r="AF22" s="49">
        <f>AE22/26</f>
        <v>0.53846153846153844</v>
      </c>
      <c r="AG22" s="15">
        <v>2</v>
      </c>
      <c r="AH22" s="49">
        <f>AG22/16</f>
        <v>0.125</v>
      </c>
      <c r="AI22" s="15"/>
      <c r="AJ22" s="49">
        <f>AI22/16</f>
        <v>0</v>
      </c>
      <c r="AK22" s="61">
        <f>C22+E22+I22+K22+M22+O22+Q22+S22+U22+W22+Y22+AA22+AC22+AE22+AG22+AI22</f>
        <v>230</v>
      </c>
      <c r="AL22" s="15">
        <f>COUNT(C22,E22,G22,AW2I2,K22,M22,O22,Q22,S22,U22,W22,Y22,AA22,AC22,AE22,AG22,AI22)</f>
        <v>13</v>
      </c>
      <c r="AM22" s="52">
        <f>AJ22+AH22+H22+AF22+AD22+AB22+Z22+X22+V22+T22+P22+R22+N22+L22+J22+F22+D22</f>
        <v>9.1453515471993736</v>
      </c>
      <c r="AN22" s="40">
        <f>AM22/AL22</f>
        <v>0.70348858055379793</v>
      </c>
    </row>
    <row r="23" spans="1:40">
      <c r="A23" s="58">
        <f t="shared" si="0"/>
        <v>22</v>
      </c>
      <c r="B23" s="35" t="s">
        <v>24</v>
      </c>
      <c r="C23" s="59">
        <v>46</v>
      </c>
      <c r="D23" s="60">
        <f>C23/51</f>
        <v>0.90196078431372551</v>
      </c>
      <c r="E23" s="15">
        <v>12</v>
      </c>
      <c r="F23" s="49">
        <f>E23/25</f>
        <v>0.48</v>
      </c>
      <c r="G23" s="124">
        <v>11</v>
      </c>
      <c r="H23" s="49">
        <f>G23/31</f>
        <v>0.35483870967741937</v>
      </c>
      <c r="I23" s="15">
        <v>12</v>
      </c>
      <c r="J23" s="49">
        <f>I23/30</f>
        <v>0.4</v>
      </c>
      <c r="K23" s="15">
        <v>25</v>
      </c>
      <c r="L23" s="49">
        <f>K23/26</f>
        <v>0.96153846153846156</v>
      </c>
      <c r="M23" s="15">
        <v>34</v>
      </c>
      <c r="N23" s="49">
        <f>M23/37</f>
        <v>0.91891891891891897</v>
      </c>
      <c r="O23" s="15">
        <v>25</v>
      </c>
      <c r="P23" s="49">
        <f>O23/32</f>
        <v>0.78125</v>
      </c>
      <c r="Q23" s="15"/>
      <c r="R23" s="49">
        <f>Q23/20</f>
        <v>0</v>
      </c>
      <c r="S23" s="15"/>
      <c r="T23" s="49">
        <f>S23/27</f>
        <v>0</v>
      </c>
      <c r="U23" s="15">
        <v>14</v>
      </c>
      <c r="V23" s="49">
        <f>U23/58</f>
        <v>0.2413793103448276</v>
      </c>
      <c r="W23" s="15">
        <v>12</v>
      </c>
      <c r="X23" s="49">
        <f>W23/30</f>
        <v>0.4</v>
      </c>
      <c r="Y23" s="15">
        <v>21</v>
      </c>
      <c r="Z23" s="49">
        <f>Y23/25</f>
        <v>0.84</v>
      </c>
      <c r="AA23" s="15">
        <v>8</v>
      </c>
      <c r="AB23" s="49">
        <f>AA23/20</f>
        <v>0.4</v>
      </c>
      <c r="AC23" s="15">
        <v>17</v>
      </c>
      <c r="AD23" s="49">
        <f>AC23/23</f>
        <v>0.73913043478260865</v>
      </c>
      <c r="AE23" s="15">
        <v>17</v>
      </c>
      <c r="AF23" s="49">
        <f>AE23/26</f>
        <v>0.65384615384615385</v>
      </c>
      <c r="AG23" s="15">
        <v>16</v>
      </c>
      <c r="AH23" s="49">
        <f>AG23/16</f>
        <v>1</v>
      </c>
      <c r="AI23" s="15"/>
      <c r="AJ23" s="49">
        <f>AI23/16</f>
        <v>0</v>
      </c>
      <c r="AK23" s="61">
        <f>C23+E23+I23+K23+M23+O23+Q23+S23+U23+W23+Y23+AA23+AC23+AE23+AG23+AI23</f>
        <v>259</v>
      </c>
      <c r="AL23" s="15">
        <f>COUNT(C23,E23,G23,AW2I2,K23,M23,O23,Q23,S23,U23,W23,Y23,AA23,AC23,AE23,AG23,AI23)</f>
        <v>13</v>
      </c>
      <c r="AM23" s="52">
        <f>AJ23+AH23+H23+AF23+AD23+AB23+Z23+X23+V23+T23+P23+R23+N23+L23+J23+F23+D23</f>
        <v>9.0728627734221163</v>
      </c>
      <c r="AN23" s="40">
        <f>AM23/AL23</f>
        <v>0.69791252103247048</v>
      </c>
    </row>
    <row r="24" spans="1:40">
      <c r="A24" s="58">
        <f t="shared" si="0"/>
        <v>23</v>
      </c>
      <c r="B24" s="35" t="s">
        <v>135</v>
      </c>
      <c r="C24" s="59">
        <v>40</v>
      </c>
      <c r="D24" s="60">
        <f>C24/51</f>
        <v>0.78431372549019607</v>
      </c>
      <c r="E24" s="15">
        <v>20</v>
      </c>
      <c r="F24" s="49">
        <f>E24/25</f>
        <v>0.8</v>
      </c>
      <c r="G24" s="124">
        <v>6</v>
      </c>
      <c r="H24" s="49">
        <f>G24/31</f>
        <v>0.19354838709677419</v>
      </c>
      <c r="I24" s="15"/>
      <c r="J24" s="49">
        <f>I24/30</f>
        <v>0</v>
      </c>
      <c r="K24" s="15">
        <v>22</v>
      </c>
      <c r="L24" s="49">
        <f>K24/26</f>
        <v>0.84615384615384615</v>
      </c>
      <c r="M24" s="15">
        <v>28</v>
      </c>
      <c r="N24" s="49">
        <f>M24/37</f>
        <v>0.7567567567567568</v>
      </c>
      <c r="O24" s="15">
        <v>18</v>
      </c>
      <c r="P24" s="49">
        <f>O24/32</f>
        <v>0.5625</v>
      </c>
      <c r="Q24" s="15"/>
      <c r="R24" s="49">
        <f>Q24/20</f>
        <v>0</v>
      </c>
      <c r="S24" s="15"/>
      <c r="T24" s="49">
        <f>S24/27</f>
        <v>0</v>
      </c>
      <c r="U24" s="15">
        <v>31</v>
      </c>
      <c r="V24" s="49">
        <f>U24/58</f>
        <v>0.53448275862068961</v>
      </c>
      <c r="W24" s="15">
        <v>23</v>
      </c>
      <c r="X24" s="49">
        <f>W24/30</f>
        <v>0.76666666666666672</v>
      </c>
      <c r="Y24" s="15">
        <v>24</v>
      </c>
      <c r="Z24" s="49">
        <f>Y24/25</f>
        <v>0.96</v>
      </c>
      <c r="AA24" s="15">
        <v>16</v>
      </c>
      <c r="AB24" s="49">
        <f>AA24/20</f>
        <v>0.8</v>
      </c>
      <c r="AC24" s="15">
        <v>19</v>
      </c>
      <c r="AD24" s="49">
        <f>AC24/23</f>
        <v>0.82608695652173914</v>
      </c>
      <c r="AE24" s="15">
        <v>10</v>
      </c>
      <c r="AF24" s="49">
        <f>AE24/26</f>
        <v>0.38461538461538464</v>
      </c>
      <c r="AG24" s="15">
        <v>13</v>
      </c>
      <c r="AH24" s="49">
        <f>AG24/16</f>
        <v>0.8125</v>
      </c>
      <c r="AI24" s="15"/>
      <c r="AJ24" s="49">
        <f>AI24/16</f>
        <v>0</v>
      </c>
      <c r="AK24" s="61">
        <f>C24+E24+I24+K24+M24+O24+Q24+S24+U24+W24+Y24+AA24+AC24+AE24+AG24+AI24</f>
        <v>264</v>
      </c>
      <c r="AL24" s="15">
        <f>COUNT(C24,E24,G24,AW2I2,K24,M24,O24,Q24,S24,U24,W24,Y24,AA24,AC24,AE24,AG24,AI24)</f>
        <v>13</v>
      </c>
      <c r="AM24" s="52">
        <f>AJ24+AH24+H24+AF24+AD24+AB24+Z24+X24+V24+T24+P24+R24+N24+L24+J24+F24+D24</f>
        <v>9.0276244819220537</v>
      </c>
      <c r="AN24" s="40">
        <f>AM24/AL24</f>
        <v>0.69443265245554264</v>
      </c>
    </row>
    <row r="25" spans="1:40">
      <c r="A25" s="58">
        <f t="shared" si="0"/>
        <v>24</v>
      </c>
      <c r="B25" s="34" t="s">
        <v>326</v>
      </c>
      <c r="C25" s="59">
        <v>31</v>
      </c>
      <c r="D25" s="60">
        <f>C25/51</f>
        <v>0.60784313725490191</v>
      </c>
      <c r="E25" s="15">
        <v>10</v>
      </c>
      <c r="F25" s="49">
        <f>E25/25</f>
        <v>0.4</v>
      </c>
      <c r="G25" s="124">
        <v>28</v>
      </c>
      <c r="H25" s="49">
        <f>G25/31</f>
        <v>0.90322580645161288</v>
      </c>
      <c r="I25" s="15">
        <v>24</v>
      </c>
      <c r="J25" s="49">
        <f>I25/30</f>
        <v>0.8</v>
      </c>
      <c r="K25" s="15">
        <v>9</v>
      </c>
      <c r="L25" s="49">
        <f>K25/26</f>
        <v>0.34615384615384615</v>
      </c>
      <c r="M25" s="15">
        <v>36</v>
      </c>
      <c r="N25" s="49">
        <f>M25/37</f>
        <v>0.97297297297297303</v>
      </c>
      <c r="O25" s="15">
        <v>13</v>
      </c>
      <c r="P25" s="49">
        <f>O25/32</f>
        <v>0.40625</v>
      </c>
      <c r="Q25" s="15"/>
      <c r="R25" s="49">
        <f>Q25/20</f>
        <v>0</v>
      </c>
      <c r="S25" s="15"/>
      <c r="T25" s="49">
        <f>S25/27</f>
        <v>0</v>
      </c>
      <c r="U25" s="15">
        <v>20</v>
      </c>
      <c r="V25" s="49">
        <f>U25/58</f>
        <v>0.34482758620689657</v>
      </c>
      <c r="W25" s="15">
        <v>26</v>
      </c>
      <c r="X25" s="49">
        <f>W25/30</f>
        <v>0.8666666666666667</v>
      </c>
      <c r="Y25" s="15"/>
      <c r="Z25" s="49">
        <f>Y25/25</f>
        <v>0</v>
      </c>
      <c r="AA25" s="15">
        <v>11</v>
      </c>
      <c r="AB25" s="49">
        <f>AA25/20</f>
        <v>0.55000000000000004</v>
      </c>
      <c r="AC25" s="15">
        <v>16</v>
      </c>
      <c r="AD25" s="49">
        <f>AC25/23</f>
        <v>0.69565217391304346</v>
      </c>
      <c r="AE25" s="15">
        <v>19</v>
      </c>
      <c r="AF25" s="49">
        <f>AE25/26</f>
        <v>0.73076923076923073</v>
      </c>
      <c r="AG25" s="15">
        <v>11</v>
      </c>
      <c r="AH25" s="49">
        <f>AG25/16</f>
        <v>0.6875</v>
      </c>
      <c r="AI25" s="15"/>
      <c r="AJ25" s="49">
        <f>AI25/16</f>
        <v>0</v>
      </c>
      <c r="AK25" s="61">
        <f>C25+E25+I25+K25+M25+O25+Q25+S25+U25+W25+Y25+AA25+AC25+AE25+AG25+AI25</f>
        <v>226</v>
      </c>
      <c r="AL25" s="15">
        <f>COUNT(C25,E25,G25,AW2I2,K25,M25,O25,Q25,S25,U25,W25,Y25,AA25,AC25,AE25,AG25,AI25)</f>
        <v>12</v>
      </c>
      <c r="AM25" s="52">
        <f>AJ25+AH25+H25+AF25+AD25+AB25+Z25+X25+V25+T25+P25+R25+N25+L25+J25+F25+D25</f>
        <v>8.3118614203891727</v>
      </c>
      <c r="AN25" s="40">
        <f>AM25/AL25</f>
        <v>0.69265511836576443</v>
      </c>
    </row>
    <row r="26" spans="1:40">
      <c r="A26" s="58">
        <f t="shared" si="0"/>
        <v>25</v>
      </c>
      <c r="B26" s="34" t="s">
        <v>340</v>
      </c>
      <c r="C26" s="59"/>
      <c r="D26" s="60">
        <f>C26/29</f>
        <v>0</v>
      </c>
      <c r="E26" s="15">
        <v>23</v>
      </c>
      <c r="F26" s="49">
        <f>E26/25</f>
        <v>0.92</v>
      </c>
      <c r="G26" s="124">
        <v>18</v>
      </c>
      <c r="H26" s="49">
        <f>G26/31</f>
        <v>0.58064516129032262</v>
      </c>
      <c r="I26" s="15"/>
      <c r="J26" s="49">
        <f>I26/30</f>
        <v>0</v>
      </c>
      <c r="K26" s="15"/>
      <c r="L26" s="49">
        <f>K26/26</f>
        <v>0</v>
      </c>
      <c r="M26" s="15">
        <v>25</v>
      </c>
      <c r="N26" s="49">
        <f>M26/37</f>
        <v>0.67567567567567566</v>
      </c>
      <c r="O26" s="15">
        <v>23</v>
      </c>
      <c r="P26" s="49">
        <f>O26/32</f>
        <v>0.71875</v>
      </c>
      <c r="Q26" s="15">
        <v>15</v>
      </c>
      <c r="R26" s="49">
        <f>Q26/20</f>
        <v>0.75</v>
      </c>
      <c r="S26" s="15">
        <v>11</v>
      </c>
      <c r="T26" s="49">
        <f>S26/27</f>
        <v>0.40740740740740738</v>
      </c>
      <c r="U26" s="15">
        <v>47</v>
      </c>
      <c r="V26" s="49">
        <f>U26/58</f>
        <v>0.81034482758620685</v>
      </c>
      <c r="W26" s="15">
        <v>28</v>
      </c>
      <c r="X26" s="49">
        <f>W26/30</f>
        <v>0.93333333333333335</v>
      </c>
      <c r="Y26" s="15"/>
      <c r="Z26" s="49">
        <f>Y26/25</f>
        <v>0</v>
      </c>
      <c r="AA26" s="15"/>
      <c r="AB26" s="49">
        <f>AA26/20</f>
        <v>0</v>
      </c>
      <c r="AC26" s="15">
        <v>13</v>
      </c>
      <c r="AD26" s="49">
        <f>AC26/23</f>
        <v>0.56521739130434778</v>
      </c>
      <c r="AE26" s="15"/>
      <c r="AF26" s="49">
        <f>AE26/26</f>
        <v>0</v>
      </c>
      <c r="AG26" s="15">
        <v>9</v>
      </c>
      <c r="AH26" s="49">
        <f>AG26/16</f>
        <v>0.5625</v>
      </c>
      <c r="AI26" s="15"/>
      <c r="AJ26" s="49">
        <f>AI26/16</f>
        <v>0</v>
      </c>
      <c r="AK26" s="61">
        <f>C26+E26+I26+K26+M26+O26+Q26+S26+U26+W26+Y26+AA26+AC26+AE26+AG26+AI26</f>
        <v>194</v>
      </c>
      <c r="AL26" s="15">
        <f>COUNT(C26,E26,G26,AW2I2,K26,M26,O26,Q26,S26,U26,W26,Y26,AA26,AC26,AE26,AG26,AI26)</f>
        <v>10</v>
      </c>
      <c r="AM26" s="52">
        <f>AJ26+AH26+H26+AF26+AD26+AB26+Z26+X26+V26+T26+P26+R26+N26+L26+J26+F26+D26</f>
        <v>6.9238737965972934</v>
      </c>
      <c r="AN26" s="40">
        <f>AM26/AL26</f>
        <v>0.6923873796597293</v>
      </c>
    </row>
    <row r="27" spans="1:40">
      <c r="A27" s="58">
        <f t="shared" si="0"/>
        <v>26</v>
      </c>
      <c r="B27" s="37" t="s">
        <v>33</v>
      </c>
      <c r="C27" s="59">
        <v>18</v>
      </c>
      <c r="D27" s="60">
        <f>C27/51</f>
        <v>0.35294117647058826</v>
      </c>
      <c r="E27" s="15">
        <v>11</v>
      </c>
      <c r="F27" s="49">
        <f>E27/25</f>
        <v>0.44</v>
      </c>
      <c r="G27" s="124">
        <v>20</v>
      </c>
      <c r="H27" s="49">
        <f>G27/31</f>
        <v>0.64516129032258063</v>
      </c>
      <c r="I27" s="15">
        <v>25</v>
      </c>
      <c r="J27" s="49">
        <f>I27/30</f>
        <v>0.83333333333333337</v>
      </c>
      <c r="K27" s="15">
        <v>18</v>
      </c>
      <c r="L27" s="49">
        <f>K27/26</f>
        <v>0.69230769230769229</v>
      </c>
      <c r="M27" s="15">
        <v>6</v>
      </c>
      <c r="N27" s="49">
        <f>M27/37</f>
        <v>0.16216216216216217</v>
      </c>
      <c r="O27" s="15">
        <v>28</v>
      </c>
      <c r="P27" s="49">
        <f>O27/32</f>
        <v>0.875</v>
      </c>
      <c r="Q27" s="15">
        <v>20</v>
      </c>
      <c r="R27" s="49">
        <f>Q27/20</f>
        <v>1</v>
      </c>
      <c r="S27" s="15">
        <v>22</v>
      </c>
      <c r="T27" s="49">
        <f>S27/27</f>
        <v>0.81481481481481477</v>
      </c>
      <c r="U27" s="15">
        <v>33</v>
      </c>
      <c r="V27" s="49">
        <f>U27/58</f>
        <v>0.56896551724137934</v>
      </c>
      <c r="W27" s="15">
        <v>21</v>
      </c>
      <c r="X27" s="49">
        <f>W27/30</f>
        <v>0.7</v>
      </c>
      <c r="Y27" s="15"/>
      <c r="Z27" s="49">
        <f>Y27/25</f>
        <v>0</v>
      </c>
      <c r="AA27" s="15"/>
      <c r="AB27" s="49">
        <f>AA27/20</f>
        <v>0</v>
      </c>
      <c r="AC27" s="15">
        <v>21</v>
      </c>
      <c r="AD27" s="49">
        <f>AC27/23</f>
        <v>0.91304347826086951</v>
      </c>
      <c r="AE27" s="15">
        <v>7</v>
      </c>
      <c r="AF27" s="49">
        <f>AE27/26</f>
        <v>0.26923076923076922</v>
      </c>
      <c r="AG27" s="15">
        <v>10</v>
      </c>
      <c r="AH27" s="49">
        <f>AG27/16</f>
        <v>0.625</v>
      </c>
      <c r="AI27" s="15"/>
      <c r="AJ27" s="49">
        <f>AI27/16</f>
        <v>0</v>
      </c>
      <c r="AK27" s="61">
        <f>C27+E27+I27+K27+M27+O27+Q27+S27+U27+W27+Y27+AA27+AC27+AE27+AG27+AI27</f>
        <v>240</v>
      </c>
      <c r="AL27" s="15">
        <f>COUNT(C27,E27,G27,AW2I2,K27,M27,O27,Q27,S27,U27,W27,Y27,AA27,AC27,AE27,AG27,AI27)</f>
        <v>13</v>
      </c>
      <c r="AM27" s="52">
        <f>AJ27+AH27+H27+AF27+AD27+AB27+Z27+X27+V27+T27+P27+R27+N27+L27+J27+F27+D27</f>
        <v>8.8919602341441895</v>
      </c>
      <c r="AN27" s="40">
        <f>AM27/AL27</f>
        <v>0.68399694108801457</v>
      </c>
    </row>
    <row r="28" spans="1:40">
      <c r="A28" s="58">
        <f t="shared" si="0"/>
        <v>27</v>
      </c>
      <c r="B28" s="36" t="s">
        <v>59</v>
      </c>
      <c r="C28" s="59">
        <v>21</v>
      </c>
      <c r="D28" s="60">
        <f>C28/51</f>
        <v>0.41176470588235292</v>
      </c>
      <c r="E28" s="15"/>
      <c r="F28" s="49">
        <f>E28/25</f>
        <v>0</v>
      </c>
      <c r="G28" s="124">
        <v>24</v>
      </c>
      <c r="H28" s="49">
        <f>G28/31</f>
        <v>0.77419354838709675</v>
      </c>
      <c r="I28" s="15">
        <v>16</v>
      </c>
      <c r="J28" s="49">
        <f>I28/30</f>
        <v>0.53333333333333333</v>
      </c>
      <c r="K28" s="15"/>
      <c r="L28" s="49">
        <f>K28/26</f>
        <v>0</v>
      </c>
      <c r="M28" s="15">
        <v>30</v>
      </c>
      <c r="N28" s="49">
        <f>M28/37</f>
        <v>0.81081081081081086</v>
      </c>
      <c r="O28" s="15">
        <v>30</v>
      </c>
      <c r="P28" s="49">
        <f>O28/32</f>
        <v>0.9375</v>
      </c>
      <c r="Q28" s="15">
        <v>17</v>
      </c>
      <c r="R28" s="49">
        <f>Q28/20</f>
        <v>0.85</v>
      </c>
      <c r="S28" s="15">
        <v>18</v>
      </c>
      <c r="T28" s="49">
        <f>S28/27</f>
        <v>0.66666666666666663</v>
      </c>
      <c r="U28" s="15">
        <v>19</v>
      </c>
      <c r="V28" s="49">
        <f>U28/58</f>
        <v>0.32758620689655171</v>
      </c>
      <c r="W28" s="15"/>
      <c r="X28" s="49">
        <f>W28/30</f>
        <v>0</v>
      </c>
      <c r="Y28" s="15"/>
      <c r="Z28" s="49">
        <f>Y28/25</f>
        <v>0</v>
      </c>
      <c r="AA28" s="15"/>
      <c r="AB28" s="49">
        <f>AA28/20</f>
        <v>0</v>
      </c>
      <c r="AC28" s="15"/>
      <c r="AD28" s="49">
        <f>AC28/23</f>
        <v>0</v>
      </c>
      <c r="AE28" s="15"/>
      <c r="AF28" s="49">
        <f>AE28/26</f>
        <v>0</v>
      </c>
      <c r="AG28" s="15">
        <v>2</v>
      </c>
      <c r="AH28" s="49">
        <f>AG28/16</f>
        <v>0.125</v>
      </c>
      <c r="AI28" s="15"/>
      <c r="AJ28" s="49">
        <f>AI28/16</f>
        <v>0</v>
      </c>
      <c r="AK28" s="61">
        <f>C28+E28+I28+K28+M28+O28+Q28+S28+U28+W28+Y28+AA28+AC28+AE28+AG28+AI28</f>
        <v>153</v>
      </c>
      <c r="AL28" s="15">
        <f>COUNT(C28,E28,G28,AW2I2,K28,M28,O28,Q28,S28,U28,W28,Y28,AA28,AC28,AE28,AG28,AI28)</f>
        <v>8</v>
      </c>
      <c r="AM28" s="52">
        <f>AJ28+AH28+H28+AF28+AD28+AB28+Z28+X28+V28+T28+P28+R28+N28+L28+J28+F28+D28</f>
        <v>5.4368552719768122</v>
      </c>
      <c r="AN28" s="40">
        <f>AM28/AL28</f>
        <v>0.67960690899710152</v>
      </c>
    </row>
    <row r="29" spans="1:40">
      <c r="A29" s="58">
        <f t="shared" si="0"/>
        <v>28</v>
      </c>
      <c r="B29" s="35" t="s">
        <v>21</v>
      </c>
      <c r="C29" s="59">
        <v>37</v>
      </c>
      <c r="D29" s="60">
        <f>C29/51</f>
        <v>0.72549019607843135</v>
      </c>
      <c r="E29" s="15">
        <v>17</v>
      </c>
      <c r="F29" s="49">
        <f>E29/25</f>
        <v>0.68</v>
      </c>
      <c r="G29" s="124">
        <v>27</v>
      </c>
      <c r="H29" s="49">
        <f>G29/31</f>
        <v>0.87096774193548387</v>
      </c>
      <c r="I29" s="15">
        <v>26</v>
      </c>
      <c r="J29" s="49">
        <f>I29/30</f>
        <v>0.8666666666666667</v>
      </c>
      <c r="K29" s="15">
        <v>12</v>
      </c>
      <c r="L29" s="49">
        <f>K29/26</f>
        <v>0.46153846153846156</v>
      </c>
      <c r="M29" s="15">
        <v>24</v>
      </c>
      <c r="N29" s="49">
        <f>M29/37</f>
        <v>0.64864864864864868</v>
      </c>
      <c r="O29" s="15">
        <v>30</v>
      </c>
      <c r="P29" s="49">
        <f>O29/32</f>
        <v>0.9375</v>
      </c>
      <c r="Q29" s="15"/>
      <c r="R29" s="49">
        <f>Q29/20</f>
        <v>0</v>
      </c>
      <c r="S29" s="15"/>
      <c r="T29" s="49">
        <f>S29/27</f>
        <v>0</v>
      </c>
      <c r="U29" s="15">
        <v>54</v>
      </c>
      <c r="V29" s="49">
        <f>U29/58</f>
        <v>0.93103448275862066</v>
      </c>
      <c r="W29" s="15">
        <v>29</v>
      </c>
      <c r="X29" s="49">
        <f>W29/30</f>
        <v>0.96666666666666667</v>
      </c>
      <c r="Y29" s="15">
        <v>18</v>
      </c>
      <c r="Z29" s="49">
        <f>Y29/25</f>
        <v>0.72</v>
      </c>
      <c r="AA29" s="15">
        <v>2</v>
      </c>
      <c r="AB29" s="49">
        <f>AA29/20</f>
        <v>0.1</v>
      </c>
      <c r="AC29" s="15">
        <v>6</v>
      </c>
      <c r="AD29" s="49">
        <f>AC29/23</f>
        <v>0.2608695652173913</v>
      </c>
      <c r="AE29" s="15">
        <v>14</v>
      </c>
      <c r="AF29" s="49">
        <f>AE29/26</f>
        <v>0.53846153846153844</v>
      </c>
      <c r="AG29" s="15">
        <v>2</v>
      </c>
      <c r="AH29" s="49">
        <f>AG29/16</f>
        <v>0.125</v>
      </c>
      <c r="AI29" s="15"/>
      <c r="AJ29" s="49">
        <f>AI29/16</f>
        <v>0</v>
      </c>
      <c r="AK29" s="61">
        <f>C29+E29+I29+K29+M29+O29+Q29+S29+U29+W29+Y29+AA29+AC29+AE29+AG29+AI29</f>
        <v>271</v>
      </c>
      <c r="AL29" s="15">
        <f>COUNT(C29,E29,G29,AW2I2,K29,M29,O29,Q29,S29,U29,W29,Y29,AA29,AC29,AE29,AG29,AI29)</f>
        <v>13</v>
      </c>
      <c r="AM29" s="52">
        <f>AJ29+AH29+H29+AF29+AD29+AB29+Z29+X29+V29+T29+P29+R29+N29+L29+J29+F29+D29</f>
        <v>8.8328439679719093</v>
      </c>
      <c r="AN29" s="40">
        <f>AM29/AL29</f>
        <v>0.67944953599783919</v>
      </c>
    </row>
    <row r="30" spans="1:40">
      <c r="A30" s="58">
        <f t="shared" si="0"/>
        <v>29</v>
      </c>
      <c r="B30" s="34" t="s">
        <v>295</v>
      </c>
      <c r="C30" s="59">
        <v>16</v>
      </c>
      <c r="D30" s="60">
        <f>C30/51</f>
        <v>0.31372549019607843</v>
      </c>
      <c r="E30" s="15">
        <v>18</v>
      </c>
      <c r="F30" s="49">
        <f>E30/25</f>
        <v>0.72</v>
      </c>
      <c r="G30" s="124">
        <v>29</v>
      </c>
      <c r="H30" s="49">
        <f>G30/31</f>
        <v>0.93548387096774188</v>
      </c>
      <c r="I30" s="15"/>
      <c r="J30" s="49">
        <f>I30/30</f>
        <v>0</v>
      </c>
      <c r="K30" s="15">
        <v>23</v>
      </c>
      <c r="L30" s="49">
        <f>K30/26</f>
        <v>0.88461538461538458</v>
      </c>
      <c r="M30" s="15">
        <v>28</v>
      </c>
      <c r="N30" s="49">
        <f>M30/37</f>
        <v>0.7567567567567568</v>
      </c>
      <c r="O30" s="15">
        <v>22</v>
      </c>
      <c r="P30" s="49">
        <f>O30/32</f>
        <v>0.6875</v>
      </c>
      <c r="Q30" s="15"/>
      <c r="R30" s="49">
        <f>Q30/20</f>
        <v>0</v>
      </c>
      <c r="S30" s="15"/>
      <c r="T30" s="49">
        <f>S30/27</f>
        <v>0</v>
      </c>
      <c r="U30" s="15">
        <v>18</v>
      </c>
      <c r="V30" s="49">
        <f>U30/58</f>
        <v>0.31034482758620691</v>
      </c>
      <c r="W30" s="15">
        <v>17</v>
      </c>
      <c r="X30" s="49">
        <f>W30/30</f>
        <v>0.56666666666666665</v>
      </c>
      <c r="Y30" s="15">
        <v>13</v>
      </c>
      <c r="Z30" s="49">
        <f>Y30/25</f>
        <v>0.52</v>
      </c>
      <c r="AA30" s="15">
        <v>14</v>
      </c>
      <c r="AB30" s="49">
        <f>AA30/20</f>
        <v>0.7</v>
      </c>
      <c r="AC30" s="15">
        <v>14</v>
      </c>
      <c r="AD30" s="49">
        <f>AC30/23</f>
        <v>0.60869565217391308</v>
      </c>
      <c r="AE30" s="15">
        <v>21</v>
      </c>
      <c r="AF30" s="49">
        <f>AE30/26</f>
        <v>0.80769230769230771</v>
      </c>
      <c r="AG30" s="15">
        <v>14</v>
      </c>
      <c r="AH30" s="49">
        <f>AG30/16</f>
        <v>0.875</v>
      </c>
      <c r="AI30" s="15"/>
      <c r="AJ30" s="49">
        <f>AI30/16</f>
        <v>0</v>
      </c>
      <c r="AK30" s="61">
        <f>C30+E30+I30+K30+M30+O30+Q30+S30+U30+W30+Y30+AA30+AC30+AE30+AG30+AI30</f>
        <v>218</v>
      </c>
      <c r="AL30" s="15">
        <f>COUNT(C30,E30,G30,AW2I2,K30,M30,O30,Q30,S30,U30,W30,Y30,AA30,AC30,AE30,AG30,AI30)</f>
        <v>13</v>
      </c>
      <c r="AM30" s="52">
        <f>AJ30+AH30+H30+AF30+AD30+AB30+Z30+X30+V30+T30+P30+R30+N30+L30+J30+F30+D30</f>
        <v>8.6864809566550587</v>
      </c>
      <c r="AN30" s="40">
        <f>AM30/AL30</f>
        <v>0.66819084281961993</v>
      </c>
    </row>
    <row r="31" spans="1:40">
      <c r="A31" s="58">
        <f t="shared" si="0"/>
        <v>30</v>
      </c>
      <c r="B31" s="35" t="s">
        <v>17</v>
      </c>
      <c r="C31" s="59">
        <v>29</v>
      </c>
      <c r="D31" s="60">
        <f>C31/51</f>
        <v>0.56862745098039214</v>
      </c>
      <c r="E31" s="15">
        <v>18</v>
      </c>
      <c r="F31" s="49">
        <f>E31/25</f>
        <v>0.72</v>
      </c>
      <c r="G31" s="124">
        <v>6</v>
      </c>
      <c r="H31" s="49">
        <f>G31/31</f>
        <v>0.19354838709677419</v>
      </c>
      <c r="I31" s="15"/>
      <c r="J31" s="49">
        <f>I31/30</f>
        <v>0</v>
      </c>
      <c r="K31" s="15">
        <v>23</v>
      </c>
      <c r="L31" s="49">
        <f>K31/26</f>
        <v>0.88461538461538458</v>
      </c>
      <c r="M31" s="15"/>
      <c r="N31" s="49">
        <f>M31/37</f>
        <v>0</v>
      </c>
      <c r="O31" s="15">
        <v>22</v>
      </c>
      <c r="P31" s="49">
        <f>O31/32</f>
        <v>0.6875</v>
      </c>
      <c r="Q31" s="15"/>
      <c r="R31" s="49">
        <f>Q31/20</f>
        <v>0</v>
      </c>
      <c r="S31" s="15"/>
      <c r="T31" s="49">
        <f>S31/27</f>
        <v>0</v>
      </c>
      <c r="U31" s="15"/>
      <c r="V31" s="49">
        <f>U31/58</f>
        <v>0</v>
      </c>
      <c r="W31" s="15">
        <v>17</v>
      </c>
      <c r="X31" s="49">
        <f>W31/30</f>
        <v>0.56666666666666665</v>
      </c>
      <c r="Y31" s="15">
        <v>25</v>
      </c>
      <c r="Z31" s="49">
        <f>Y31/25</f>
        <v>1</v>
      </c>
      <c r="AA31" s="15">
        <v>11</v>
      </c>
      <c r="AB31" s="49">
        <f>AA31/20</f>
        <v>0.55000000000000004</v>
      </c>
      <c r="AC31" s="15"/>
      <c r="AD31" s="49">
        <f>AC31/23</f>
        <v>0</v>
      </c>
      <c r="AE31" s="15"/>
      <c r="AF31" s="49">
        <f>AE31/26</f>
        <v>0</v>
      </c>
      <c r="AG31" s="15">
        <v>11</v>
      </c>
      <c r="AH31" s="49">
        <f>AG31/16</f>
        <v>0.6875</v>
      </c>
      <c r="AI31" s="15"/>
      <c r="AJ31" s="49">
        <f>AI31/16</f>
        <v>0</v>
      </c>
      <c r="AK31" s="61">
        <f>C31+E31+I31+K31+M31+O31+Q31+S31+U31+W31+Y31+AA31+AC31+AE31+AG31+AI31</f>
        <v>156</v>
      </c>
      <c r="AL31" s="15">
        <f>COUNT(C31,E31,G31,AW2I2,K31,M31,O31,Q31,S31,U31,W31,Y31,AA31,AC31,AE31,AG31,AI31)</f>
        <v>9</v>
      </c>
      <c r="AM31" s="52">
        <f>AJ31+AH31+H31+AF31+AD31+AB31+Z31+X31+V31+T31+P31+R31+N31+L31+J31+F31+D31</f>
        <v>5.8584578893592179</v>
      </c>
      <c r="AN31" s="40">
        <f>AM31/AL31</f>
        <v>0.6509397654843575</v>
      </c>
    </row>
    <row r="32" spans="1:40">
      <c r="A32" s="58">
        <f t="shared" si="0"/>
        <v>31</v>
      </c>
      <c r="B32" s="35" t="s">
        <v>32</v>
      </c>
      <c r="C32" s="59">
        <v>20</v>
      </c>
      <c r="D32" s="60">
        <f>C32/51</f>
        <v>0.39215686274509803</v>
      </c>
      <c r="E32" s="15">
        <v>12</v>
      </c>
      <c r="F32" s="49">
        <f>E32/25</f>
        <v>0.48</v>
      </c>
      <c r="G32" s="124">
        <v>20</v>
      </c>
      <c r="H32" s="49">
        <f>G32/31</f>
        <v>0.64516129032258063</v>
      </c>
      <c r="I32" s="15">
        <v>8</v>
      </c>
      <c r="J32" s="49">
        <f>I32/30</f>
        <v>0.26666666666666666</v>
      </c>
      <c r="K32" s="15">
        <v>25</v>
      </c>
      <c r="L32" s="49">
        <f>K32/26</f>
        <v>0.96153846153846156</v>
      </c>
      <c r="M32" s="15">
        <v>16</v>
      </c>
      <c r="N32" s="49">
        <f>M32/37</f>
        <v>0.43243243243243246</v>
      </c>
      <c r="O32" s="15">
        <v>25</v>
      </c>
      <c r="P32" s="49">
        <f>O32/32</f>
        <v>0.78125</v>
      </c>
      <c r="Q32" s="15">
        <v>19</v>
      </c>
      <c r="R32" s="49">
        <f>Q32/20</f>
        <v>0.95</v>
      </c>
      <c r="S32" s="15">
        <v>16</v>
      </c>
      <c r="T32" s="49">
        <f>S32/27</f>
        <v>0.59259259259259256</v>
      </c>
      <c r="U32" s="15">
        <v>26</v>
      </c>
      <c r="V32" s="49">
        <f>U32/58</f>
        <v>0.44827586206896552</v>
      </c>
      <c r="W32" s="15">
        <v>12</v>
      </c>
      <c r="X32" s="49">
        <f>W32/30</f>
        <v>0.4</v>
      </c>
      <c r="Y32" s="15"/>
      <c r="Z32" s="49">
        <f>Y32/25</f>
        <v>0</v>
      </c>
      <c r="AA32" s="15">
        <v>8</v>
      </c>
      <c r="AB32" s="49">
        <f>AA32/20</f>
        <v>0.4</v>
      </c>
      <c r="AC32" s="15">
        <v>17</v>
      </c>
      <c r="AD32" s="49">
        <f>AC32/23</f>
        <v>0.73913043478260865</v>
      </c>
      <c r="AE32" s="15">
        <v>12</v>
      </c>
      <c r="AF32" s="49">
        <f>AE32/26</f>
        <v>0.46153846153846156</v>
      </c>
      <c r="AG32" s="15">
        <v>16</v>
      </c>
      <c r="AH32" s="49">
        <f>AG32/16</f>
        <v>1</v>
      </c>
      <c r="AI32" s="15"/>
      <c r="AJ32" s="49">
        <f>AI32/16</f>
        <v>0</v>
      </c>
      <c r="AK32" s="61">
        <f>C32+E32+I32+K32+M32+O32+Q32+S32+U32+W32+Y32+AA32+AC32+AE32+AG32+AI32</f>
        <v>232</v>
      </c>
      <c r="AL32" s="15">
        <f>COUNT(C32,E32,G32,AW2I2,K32,M32,O32,Q32,S32,U32,W32,Y32,AA32,AC32,AE32,AG32,AI32)</f>
        <v>14</v>
      </c>
      <c r="AM32" s="52">
        <f>AJ32+AH32+H32+AF32+AD32+AB32+Z32+X32+V32+T32+P32+R32+N32+L32+J32+F32+D32</f>
        <v>8.9507430646878685</v>
      </c>
      <c r="AN32" s="40">
        <f>AM32/AL32</f>
        <v>0.63933879033484775</v>
      </c>
    </row>
    <row r="33" spans="1:40">
      <c r="A33" s="58">
        <f t="shared" si="0"/>
        <v>32</v>
      </c>
      <c r="B33" s="34" t="s">
        <v>304</v>
      </c>
      <c r="C33" s="59">
        <v>33</v>
      </c>
      <c r="D33" s="60">
        <f>C33/51</f>
        <v>0.6470588235294118</v>
      </c>
      <c r="E33" s="15">
        <v>20</v>
      </c>
      <c r="F33" s="49">
        <f>E33/25</f>
        <v>0.8</v>
      </c>
      <c r="G33" s="124">
        <v>25</v>
      </c>
      <c r="H33" s="49">
        <f>G33/31</f>
        <v>0.80645161290322576</v>
      </c>
      <c r="I33" s="15"/>
      <c r="J33" s="49">
        <f>I33/30</f>
        <v>0</v>
      </c>
      <c r="K33" s="15">
        <v>22</v>
      </c>
      <c r="L33" s="49">
        <f>K33/26</f>
        <v>0.84615384615384615</v>
      </c>
      <c r="M33" s="15">
        <v>20</v>
      </c>
      <c r="N33" s="49">
        <f>M33/37</f>
        <v>0.54054054054054057</v>
      </c>
      <c r="O33" s="15">
        <v>18</v>
      </c>
      <c r="P33" s="49">
        <f>O33/32</f>
        <v>0.5625</v>
      </c>
      <c r="Q33" s="15"/>
      <c r="R33" s="49">
        <f>Q33/20</f>
        <v>0</v>
      </c>
      <c r="S33" s="15"/>
      <c r="T33" s="49">
        <f>S33/27</f>
        <v>0</v>
      </c>
      <c r="U33" s="15">
        <v>36</v>
      </c>
      <c r="V33" s="49">
        <f>U33/58</f>
        <v>0.62068965517241381</v>
      </c>
      <c r="W33" s="15">
        <v>23</v>
      </c>
      <c r="X33" s="49">
        <f>W33/30</f>
        <v>0.76666666666666672</v>
      </c>
      <c r="Y33" s="15">
        <v>1</v>
      </c>
      <c r="Z33" s="49">
        <f>Y33/25</f>
        <v>0.04</v>
      </c>
      <c r="AA33" s="15">
        <v>16</v>
      </c>
      <c r="AB33" s="49">
        <f>AA33/20</f>
        <v>0.8</v>
      </c>
      <c r="AC33" s="15">
        <v>19</v>
      </c>
      <c r="AD33" s="49">
        <f>AC33/23</f>
        <v>0.82608695652173914</v>
      </c>
      <c r="AE33" s="15">
        <v>6</v>
      </c>
      <c r="AF33" s="49">
        <f>AE33/26</f>
        <v>0.23076923076923078</v>
      </c>
      <c r="AG33" s="15">
        <v>13</v>
      </c>
      <c r="AH33" s="49">
        <f>AG33/16</f>
        <v>0.8125</v>
      </c>
      <c r="AI33" s="15"/>
      <c r="AJ33" s="49">
        <f>AI33/16</f>
        <v>0</v>
      </c>
      <c r="AK33" s="61">
        <f>C33+E33+I33+K33+M33+O33+Q33+S33+U33+W33+Y33+AA33+AC33+AE33+AG33+AI33</f>
        <v>227</v>
      </c>
      <c r="AL33" s="15">
        <f>COUNT(C33,E33,G33,AW2I2,K33,M33,O33,Q33,S33,U33,W33,Y33,AA33,AC33,AE33,AG33,AI33)</f>
        <v>13</v>
      </c>
      <c r="AM33" s="52">
        <f>AJ33+AH33+H33+AF33+AD33+AB33+Z33+X33+V33+T33+P33+R33+N33+L33+J33+F33+D33</f>
        <v>8.2994173322570735</v>
      </c>
      <c r="AN33" s="40">
        <f>AM33/AL33</f>
        <v>0.63841671786592868</v>
      </c>
    </row>
    <row r="34" spans="1:40">
      <c r="A34" s="58">
        <f>A33+1</f>
        <v>33</v>
      </c>
      <c r="B34" s="35" t="s">
        <v>69</v>
      </c>
      <c r="C34" s="59">
        <v>0</v>
      </c>
      <c r="D34" s="60">
        <f>C34/29</f>
        <v>0</v>
      </c>
      <c r="E34" s="15"/>
      <c r="F34" s="49">
        <f>E34/25</f>
        <v>0</v>
      </c>
      <c r="G34" s="124"/>
      <c r="H34" s="49">
        <f>G34/31</f>
        <v>0</v>
      </c>
      <c r="I34" s="15"/>
      <c r="J34" s="49">
        <f>I34/30</f>
        <v>0</v>
      </c>
      <c r="K34" s="15">
        <v>15</v>
      </c>
      <c r="L34" s="49">
        <f>K34/26</f>
        <v>0.57692307692307687</v>
      </c>
      <c r="M34" s="15">
        <v>34</v>
      </c>
      <c r="N34" s="49">
        <f>M34/37</f>
        <v>0.91891891891891897</v>
      </c>
      <c r="O34" s="15">
        <v>26</v>
      </c>
      <c r="P34" s="49">
        <f>O34/32</f>
        <v>0.8125</v>
      </c>
      <c r="Q34" s="15"/>
      <c r="R34" s="49">
        <f>Q34/20</f>
        <v>0</v>
      </c>
      <c r="S34" s="15"/>
      <c r="T34" s="49">
        <f>S34/27</f>
        <v>0</v>
      </c>
      <c r="U34" s="15">
        <v>24</v>
      </c>
      <c r="V34" s="49">
        <f>U34/25</f>
        <v>0.96</v>
      </c>
      <c r="W34" s="15"/>
      <c r="X34" s="49">
        <f>W34/30</f>
        <v>0</v>
      </c>
      <c r="Y34" s="15">
        <v>25</v>
      </c>
      <c r="Z34" s="49">
        <f>Y34/25</f>
        <v>1</v>
      </c>
      <c r="AA34" s="15"/>
      <c r="AB34" s="49">
        <f>AA34/20</f>
        <v>0</v>
      </c>
      <c r="AC34" s="15">
        <v>3</v>
      </c>
      <c r="AD34" s="49">
        <f>AC34/23</f>
        <v>0.13043478260869565</v>
      </c>
      <c r="AE34" s="15">
        <v>17</v>
      </c>
      <c r="AF34" s="49">
        <f>AE34/26</f>
        <v>0.65384615384615385</v>
      </c>
      <c r="AG34" s="15"/>
      <c r="AH34" s="49">
        <f>AG34/16</f>
        <v>0</v>
      </c>
      <c r="AI34" s="15"/>
      <c r="AJ34" s="49">
        <f>AI34/16</f>
        <v>0</v>
      </c>
      <c r="AK34" s="61">
        <f>C34+E34+I34+K34+M34+O34+Q34+S34+U34+W34+Y34+AA34+AC34+AE34+AG34+AI34</f>
        <v>144</v>
      </c>
      <c r="AL34" s="15">
        <f>COUNT(C34,E34,G34,AW2I2,K34,M34,O34,Q34,S34,U34,W34,Y34,AA34,AC34,AE34,AG34,AI34)</f>
        <v>8</v>
      </c>
      <c r="AM34" s="52">
        <f>AJ34+AH34+H34+AF34+AD34+AB34+Z34+X34+V34+T34+P34+R34+N34+L34+J34+F34+D34</f>
        <v>5.0526229322968454</v>
      </c>
      <c r="AN34" s="40">
        <f>AM34/AL34</f>
        <v>0.63157786653710568</v>
      </c>
    </row>
    <row r="35" spans="1:40">
      <c r="A35" s="58">
        <f t="shared" si="0"/>
        <v>34</v>
      </c>
      <c r="B35" s="35" t="s">
        <v>108</v>
      </c>
      <c r="C35" s="59">
        <v>22</v>
      </c>
      <c r="D35" s="60">
        <f>C35/29</f>
        <v>0.75862068965517238</v>
      </c>
      <c r="E35" s="15">
        <v>7</v>
      </c>
      <c r="F35" s="49">
        <f>E35/25</f>
        <v>0.28000000000000003</v>
      </c>
      <c r="G35" s="124">
        <v>24</v>
      </c>
      <c r="H35" s="49">
        <f>G35/31</f>
        <v>0.77419354838709675</v>
      </c>
      <c r="I35" s="15">
        <v>16</v>
      </c>
      <c r="J35" s="49">
        <f>I35/30</f>
        <v>0.53333333333333333</v>
      </c>
      <c r="K35" s="15">
        <v>5</v>
      </c>
      <c r="L35" s="49">
        <f>K35/26</f>
        <v>0.19230769230769232</v>
      </c>
      <c r="M35" s="15">
        <v>30</v>
      </c>
      <c r="N35" s="49">
        <f>M35/37</f>
        <v>0.81081081081081086</v>
      </c>
      <c r="O35" s="15">
        <v>20</v>
      </c>
      <c r="P35" s="49">
        <f>O35/32</f>
        <v>0.625</v>
      </c>
      <c r="Q35" s="15">
        <v>17</v>
      </c>
      <c r="R35" s="49">
        <f>Q35/20</f>
        <v>0.85</v>
      </c>
      <c r="S35" s="15">
        <v>18</v>
      </c>
      <c r="T35" s="49">
        <f>S35/27</f>
        <v>0.66666666666666663</v>
      </c>
      <c r="U35" s="15">
        <v>12</v>
      </c>
      <c r="V35" s="49">
        <f>U35/25</f>
        <v>0.48</v>
      </c>
      <c r="W35" s="15">
        <v>10</v>
      </c>
      <c r="X35" s="49">
        <f>W35/30</f>
        <v>0.33333333333333331</v>
      </c>
      <c r="Y35" s="15"/>
      <c r="Z35" s="49">
        <f>Y35/25</f>
        <v>0</v>
      </c>
      <c r="AA35" s="15"/>
      <c r="AB35" s="49">
        <f>AA35/20</f>
        <v>0</v>
      </c>
      <c r="AC35" s="15"/>
      <c r="AD35" s="49">
        <f>AC35/23</f>
        <v>0</v>
      </c>
      <c r="AE35" s="15"/>
      <c r="AF35" s="49">
        <f>AE35/26</f>
        <v>0</v>
      </c>
      <c r="AG35" s="15"/>
      <c r="AH35" s="49">
        <f>AG35/16</f>
        <v>0</v>
      </c>
      <c r="AI35" s="15"/>
      <c r="AJ35" s="49">
        <f>AI35/16</f>
        <v>0</v>
      </c>
      <c r="AK35" s="61">
        <f>C35+E35+I35+K35+M35+O35+Q35+S35+U35+W35+Y35+AA35+AC35+AE35+AG35+AI35</f>
        <v>157</v>
      </c>
      <c r="AL35" s="15">
        <f>COUNT(C35,E35,G35,AW2I2,K35,M35,O35,Q35,S35,U35,W35,Y35,AA35,AC35,AE35,AG35,AI35)</f>
        <v>10</v>
      </c>
      <c r="AM35" s="52">
        <f>AJ35+AH35+H35+AF35+AD35+AB35+Z35+X35+V35+T35+P35+R35+N35+L35+J35+F35+D35</f>
        <v>6.3042660744941061</v>
      </c>
      <c r="AN35" s="40">
        <f>AM35/AL35</f>
        <v>0.63042660744941059</v>
      </c>
    </row>
    <row r="36" spans="1:40">
      <c r="A36" s="58">
        <f t="shared" si="0"/>
        <v>35</v>
      </c>
      <c r="B36" s="35" t="s">
        <v>98</v>
      </c>
      <c r="C36" s="59">
        <v>10</v>
      </c>
      <c r="D36" s="60">
        <f>C36/51</f>
        <v>0.19607843137254902</v>
      </c>
      <c r="E36" s="15">
        <v>22</v>
      </c>
      <c r="F36" s="49">
        <f>E36/25</f>
        <v>0.88</v>
      </c>
      <c r="G36" s="124">
        <v>23</v>
      </c>
      <c r="H36" s="49">
        <f>G36/31</f>
        <v>0.74193548387096775</v>
      </c>
      <c r="I36" s="15">
        <v>6</v>
      </c>
      <c r="J36" s="49">
        <f>I36/30</f>
        <v>0.2</v>
      </c>
      <c r="K36" s="15">
        <v>4</v>
      </c>
      <c r="L36" s="49">
        <f>K36/26</f>
        <v>0.15384615384615385</v>
      </c>
      <c r="M36" s="15"/>
      <c r="N36" s="49">
        <f>M36/37</f>
        <v>0</v>
      </c>
      <c r="O36" s="15"/>
      <c r="P36" s="49">
        <f>O36/32</f>
        <v>0</v>
      </c>
      <c r="Q36" s="15">
        <v>9</v>
      </c>
      <c r="R36" s="49">
        <f>Q36/20</f>
        <v>0.45</v>
      </c>
      <c r="S36" s="15">
        <v>24</v>
      </c>
      <c r="T36" s="49">
        <f>S36/27</f>
        <v>0.88888888888888884</v>
      </c>
      <c r="U36" s="15">
        <v>44</v>
      </c>
      <c r="V36" s="49">
        <f>U36/58</f>
        <v>0.75862068965517238</v>
      </c>
      <c r="W36" s="15">
        <v>6</v>
      </c>
      <c r="X36" s="49">
        <f>W36/30</f>
        <v>0.2</v>
      </c>
      <c r="Y36" s="15">
        <v>15</v>
      </c>
      <c r="Z36" s="49">
        <f>Y36/25</f>
        <v>0.6</v>
      </c>
      <c r="AA36" s="15">
        <v>15</v>
      </c>
      <c r="AB36" s="49">
        <f>AA36/20</f>
        <v>0.75</v>
      </c>
      <c r="AC36" s="15">
        <v>15</v>
      </c>
      <c r="AD36" s="49">
        <f>AC36/23</f>
        <v>0.65217391304347827</v>
      </c>
      <c r="AE36" s="15">
        <v>22</v>
      </c>
      <c r="AF36" s="49">
        <f>AE36/26</f>
        <v>0.84615384615384615</v>
      </c>
      <c r="AG36" s="15"/>
      <c r="AH36" s="49">
        <f>AG36/16</f>
        <v>0</v>
      </c>
      <c r="AI36" s="15"/>
      <c r="AJ36" s="49">
        <f>AI36/16</f>
        <v>0</v>
      </c>
      <c r="AK36" s="61">
        <f>C36+E36+I36+K36+M36+O36+Q36+S36+U36+W36+Y36+AA36+AC36+AE36+AG36+AI36</f>
        <v>192</v>
      </c>
      <c r="AL36" s="15">
        <f>COUNT(C36,E36,G36,AW2I2,K36,M36,O36,Q36,S36,U36,W36,Y36,AA36,AC36,AE36,AG36,AI36)</f>
        <v>12</v>
      </c>
      <c r="AM36" s="52">
        <f>AJ36+AH36+H36+AF36+AD36+AB36+Z36+X36+V36+T36+P36+R36+N36+L36+J36+F36+D36</f>
        <v>7.3176974068310576</v>
      </c>
      <c r="AN36" s="40">
        <f>AM36/AL36</f>
        <v>0.60980811723592143</v>
      </c>
    </row>
    <row r="37" spans="1:40">
      <c r="A37" s="58">
        <f t="shared" si="0"/>
        <v>36</v>
      </c>
      <c r="B37" s="35" t="s">
        <v>121</v>
      </c>
      <c r="C37" s="59">
        <v>25</v>
      </c>
      <c r="D37" s="60">
        <f>C37/29</f>
        <v>0.86206896551724133</v>
      </c>
      <c r="E37" s="15">
        <v>2</v>
      </c>
      <c r="F37" s="49">
        <f>E37/25</f>
        <v>0.08</v>
      </c>
      <c r="G37" s="124"/>
      <c r="H37" s="49">
        <f>G37/31</f>
        <v>0</v>
      </c>
      <c r="I37" s="15"/>
      <c r="J37" s="49">
        <f>I37/30</f>
        <v>0</v>
      </c>
      <c r="K37" s="15">
        <v>11</v>
      </c>
      <c r="L37" s="49">
        <f>K37/26</f>
        <v>0.42307692307692307</v>
      </c>
      <c r="M37" s="15"/>
      <c r="N37" s="49">
        <f>M37/37</f>
        <v>0</v>
      </c>
      <c r="O37" s="15">
        <v>11</v>
      </c>
      <c r="P37" s="49">
        <f>O37/32</f>
        <v>0.34375</v>
      </c>
      <c r="Q37" s="15"/>
      <c r="R37" s="49">
        <f>Q37/20</f>
        <v>0</v>
      </c>
      <c r="S37" s="15"/>
      <c r="T37" s="49">
        <f>S37/27</f>
        <v>0</v>
      </c>
      <c r="U37" s="15">
        <v>21</v>
      </c>
      <c r="V37" s="49">
        <f>U37/25</f>
        <v>0.84</v>
      </c>
      <c r="W37" s="15"/>
      <c r="X37" s="49">
        <f>W37/30</f>
        <v>0</v>
      </c>
      <c r="Y37" s="15"/>
      <c r="Z37" s="49">
        <f>Y37/25</f>
        <v>0</v>
      </c>
      <c r="AA37" s="15">
        <v>19</v>
      </c>
      <c r="AB37" s="49">
        <f>AA37/20</f>
        <v>0.95</v>
      </c>
      <c r="AC37" s="15">
        <v>10</v>
      </c>
      <c r="AD37" s="49">
        <f>AC37/23</f>
        <v>0.43478260869565216</v>
      </c>
      <c r="AE37" s="15">
        <v>23</v>
      </c>
      <c r="AF37" s="49">
        <f>AE37/26</f>
        <v>0.88461538461538458</v>
      </c>
      <c r="AG37" s="15"/>
      <c r="AH37" s="49">
        <f>AG37/16</f>
        <v>0</v>
      </c>
      <c r="AI37" s="15"/>
      <c r="AJ37" s="49">
        <f>AI37/16</f>
        <v>0</v>
      </c>
      <c r="AK37" s="61">
        <f>C37+E37+I37+K37+M37+O37+Q37+S37+U37+W37+Y37+AA37+AC37+AE37+AG37+AI37</f>
        <v>122</v>
      </c>
      <c r="AL37" s="15">
        <f>COUNT(C37,E37,G37,AW2I2,K37,M37,O37,Q37,S37,U37,W37,Y37,AA37,AC37,AE37,AG37,AI37)</f>
        <v>8</v>
      </c>
      <c r="AM37" s="52">
        <f>AJ37+AH37+H37+AF37+AD37+AB37+Z37+X37+V37+T37+P37+R37+N37+L37+J37+F37+D37</f>
        <v>4.818293881905201</v>
      </c>
      <c r="AN37" s="40">
        <f>AM37/AL37</f>
        <v>0.60228673523815013</v>
      </c>
    </row>
    <row r="38" spans="1:40">
      <c r="A38" s="58">
        <f t="shared" si="0"/>
        <v>37</v>
      </c>
      <c r="B38" s="35" t="s">
        <v>119</v>
      </c>
      <c r="C38" s="59">
        <v>0</v>
      </c>
      <c r="D38" s="60">
        <f>C38/29</f>
        <v>0</v>
      </c>
      <c r="E38" s="15">
        <v>20</v>
      </c>
      <c r="F38" s="49">
        <f>E38/25</f>
        <v>0.8</v>
      </c>
      <c r="G38" s="124">
        <v>7</v>
      </c>
      <c r="H38" s="49">
        <f>G38/31</f>
        <v>0.22580645161290322</v>
      </c>
      <c r="I38" s="15"/>
      <c r="J38" s="49">
        <f>I38/30</f>
        <v>0</v>
      </c>
      <c r="K38" s="15">
        <v>22</v>
      </c>
      <c r="L38" s="49">
        <f>K38/26</f>
        <v>0.84615384615384615</v>
      </c>
      <c r="M38" s="15">
        <v>19</v>
      </c>
      <c r="N38" s="49">
        <f>M38/37</f>
        <v>0.51351351351351349</v>
      </c>
      <c r="O38" s="15">
        <v>15</v>
      </c>
      <c r="P38" s="49">
        <f>O38/32</f>
        <v>0.46875</v>
      </c>
      <c r="Q38" s="15"/>
      <c r="R38" s="49">
        <f>Q38/20</f>
        <v>0</v>
      </c>
      <c r="S38" s="15"/>
      <c r="T38" s="49">
        <f>S38/27</f>
        <v>0</v>
      </c>
      <c r="U38" s="15"/>
      <c r="V38" s="49">
        <f>U38/58</f>
        <v>0</v>
      </c>
      <c r="W38" s="15">
        <v>23</v>
      </c>
      <c r="X38" s="49">
        <f>W38/30</f>
        <v>0.76666666666666672</v>
      </c>
      <c r="Y38" s="15">
        <v>19</v>
      </c>
      <c r="Z38" s="49">
        <f>Y38/25</f>
        <v>0.76</v>
      </c>
      <c r="AA38" s="15">
        <v>16</v>
      </c>
      <c r="AB38" s="49">
        <f>AA38/20</f>
        <v>0.8</v>
      </c>
      <c r="AC38" s="15"/>
      <c r="AD38" s="49">
        <f>AC38/23</f>
        <v>0</v>
      </c>
      <c r="AE38" s="15"/>
      <c r="AF38" s="49">
        <f>AE38/26</f>
        <v>0</v>
      </c>
      <c r="AG38" s="15">
        <v>13</v>
      </c>
      <c r="AH38" s="49">
        <f>AG38/16</f>
        <v>0.8125</v>
      </c>
      <c r="AI38" s="15"/>
      <c r="AJ38" s="49">
        <f>AI38/16</f>
        <v>0</v>
      </c>
      <c r="AK38" s="61">
        <f>C38+E38+I38+K38+M38+O38+Q38+S38+U38+W38+Y38+AA38+AC38+AE38+AG38+AI38</f>
        <v>147</v>
      </c>
      <c r="AL38" s="15">
        <f>COUNT(C38,E38,G38,AW2I2,K38,M38,O38,Q38,S38,U38,W38,Y38,AA38,AC38,AE38,AG38,AI38)</f>
        <v>10</v>
      </c>
      <c r="AM38" s="52">
        <f>AJ38+AH38+H38+AF38+AD38+AB38+Z38+X38+V38+T38+P38+R38+N38+L38+J38+F38+D38</f>
        <v>5.9933904779469289</v>
      </c>
      <c r="AN38" s="40">
        <f>AM38/AL38</f>
        <v>0.59933904779469294</v>
      </c>
    </row>
    <row r="39" spans="1:40">
      <c r="A39" s="58">
        <f t="shared" si="0"/>
        <v>38</v>
      </c>
      <c r="B39" s="35" t="s">
        <v>100</v>
      </c>
      <c r="C39" s="59">
        <v>17</v>
      </c>
      <c r="D39" s="60">
        <f>C39/29</f>
        <v>0.58620689655172409</v>
      </c>
      <c r="E39" s="15"/>
      <c r="F39" s="49">
        <f>E39/25</f>
        <v>0</v>
      </c>
      <c r="G39" s="124"/>
      <c r="H39" s="49">
        <f>G39/31</f>
        <v>0</v>
      </c>
      <c r="I39" s="15"/>
      <c r="J39" s="49">
        <f>I39/30</f>
        <v>0</v>
      </c>
      <c r="K39" s="15"/>
      <c r="L39" s="49">
        <f>K39/26</f>
        <v>0</v>
      </c>
      <c r="M39" s="15">
        <v>31</v>
      </c>
      <c r="N39" s="49">
        <f>M39/37</f>
        <v>0.83783783783783783</v>
      </c>
      <c r="O39" s="15">
        <v>21</v>
      </c>
      <c r="P39" s="49">
        <f>O39/32</f>
        <v>0.65625</v>
      </c>
      <c r="Q39" s="15">
        <v>8</v>
      </c>
      <c r="R39" s="49">
        <f>Q39/20</f>
        <v>0.4</v>
      </c>
      <c r="S39" s="15"/>
      <c r="T39" s="49">
        <f>S39/27</f>
        <v>0</v>
      </c>
      <c r="U39" s="15">
        <v>17</v>
      </c>
      <c r="V39" s="49">
        <f>U39/25</f>
        <v>0.68</v>
      </c>
      <c r="W39" s="15">
        <v>3</v>
      </c>
      <c r="X39" s="49">
        <f>W39/30</f>
        <v>0.1</v>
      </c>
      <c r="Y39" s="15">
        <v>8</v>
      </c>
      <c r="Z39" s="49">
        <f>Y39/25</f>
        <v>0.32</v>
      </c>
      <c r="AA39" s="15">
        <v>17</v>
      </c>
      <c r="AB39" s="49">
        <f>AA39/20</f>
        <v>0.85</v>
      </c>
      <c r="AC39" s="15">
        <v>21</v>
      </c>
      <c r="AD39" s="49">
        <f>AC39/23</f>
        <v>0.91304347826086951</v>
      </c>
      <c r="AE39" s="15"/>
      <c r="AF39" s="49">
        <f>AE39/26</f>
        <v>0</v>
      </c>
      <c r="AG39" s="15"/>
      <c r="AH39" s="49">
        <f>AG39/16</f>
        <v>0</v>
      </c>
      <c r="AI39" s="15"/>
      <c r="AJ39" s="49">
        <f>AI39/16</f>
        <v>0</v>
      </c>
      <c r="AK39" s="61">
        <f>C39+E39+I39+K39+M39+O39+Q39+S39+U39+W39+Y39+AA39+AC39+AE39+AG39+AI39</f>
        <v>143</v>
      </c>
      <c r="AL39" s="15">
        <f>COUNT(C39,E39,G39,AW2I2,K39,M39,O39,Q39,S39,U39,W39,Y39,AA39,AC39,AE39,AG39,AI39)</f>
        <v>9</v>
      </c>
      <c r="AM39" s="52">
        <f>AJ39+AH39+H39+AF39+AD39+AB39+Z39+X39+V39+T39+P39+R39+N39+L39+J39+F39+D39</f>
        <v>5.3433382126504316</v>
      </c>
      <c r="AN39" s="40">
        <f>AM39/AL39</f>
        <v>0.593704245850048</v>
      </c>
    </row>
    <row r="40" spans="1:40">
      <c r="A40" s="58">
        <f t="shared" si="0"/>
        <v>39</v>
      </c>
      <c r="B40" s="35" t="s">
        <v>61</v>
      </c>
      <c r="C40" s="59">
        <v>43</v>
      </c>
      <c r="D40" s="60">
        <f>C40/51</f>
        <v>0.84313725490196079</v>
      </c>
      <c r="E40" s="15">
        <v>22</v>
      </c>
      <c r="F40" s="49">
        <f>E40/25</f>
        <v>0.88</v>
      </c>
      <c r="G40" s="124">
        <v>18</v>
      </c>
      <c r="H40" s="49">
        <f>G40/31</f>
        <v>0.58064516129032262</v>
      </c>
      <c r="I40" s="15">
        <v>8</v>
      </c>
      <c r="J40" s="49">
        <f>I40/30</f>
        <v>0.26666666666666666</v>
      </c>
      <c r="K40" s="15">
        <v>4</v>
      </c>
      <c r="L40" s="49">
        <f>K40/26</f>
        <v>0.15384615384615385</v>
      </c>
      <c r="M40" s="15">
        <v>14</v>
      </c>
      <c r="N40" s="49">
        <f>M40/37</f>
        <v>0.3783783783783784</v>
      </c>
      <c r="O40" s="15">
        <v>21</v>
      </c>
      <c r="P40" s="49">
        <f>O40/32</f>
        <v>0.65625</v>
      </c>
      <c r="Q40" s="15"/>
      <c r="R40" s="49">
        <f>Q40/20</f>
        <v>0</v>
      </c>
      <c r="S40" s="15"/>
      <c r="T40" s="49">
        <f>S40/27</f>
        <v>0</v>
      </c>
      <c r="U40" s="15">
        <v>24</v>
      </c>
      <c r="V40" s="49">
        <f>U40/58</f>
        <v>0.41379310344827586</v>
      </c>
      <c r="W40" s="15">
        <v>6</v>
      </c>
      <c r="X40" s="49">
        <f>W40/30</f>
        <v>0.2</v>
      </c>
      <c r="Y40" s="15"/>
      <c r="Z40" s="49">
        <f>Y40/25</f>
        <v>0</v>
      </c>
      <c r="AA40" s="15">
        <v>15</v>
      </c>
      <c r="AB40" s="49">
        <f>AA40/20</f>
        <v>0.75</v>
      </c>
      <c r="AC40" s="15">
        <v>15</v>
      </c>
      <c r="AD40" s="49">
        <f>AC40/23</f>
        <v>0.65217391304347827</v>
      </c>
      <c r="AE40" s="15"/>
      <c r="AF40" s="49">
        <f>AE40/26</f>
        <v>0</v>
      </c>
      <c r="AG40" s="15"/>
      <c r="AH40" s="49">
        <f>AG40/16</f>
        <v>0</v>
      </c>
      <c r="AI40" s="15"/>
      <c r="AJ40" s="49">
        <f>AI40/16</f>
        <v>0</v>
      </c>
      <c r="AK40" s="61">
        <f>C40+E40+I40+K40+M40+O40+Q40+S40+U40+W40+Y40+AA40+AC40+AE40+AG40+AI40</f>
        <v>172</v>
      </c>
      <c r="AL40" s="15">
        <f>COUNT(C40,E40,G40,AW2I2,K40,M40,O40,Q40,S40,U40,W40,Y40,AA40,AC40,AE40,AG40,AI40)</f>
        <v>10</v>
      </c>
      <c r="AM40" s="52">
        <f>AJ40+AH40+H40+AF40+AD40+AB40+Z40+X40+V40+T40+P40+R40+N40+L40+J40+F40+D40</f>
        <v>5.7748906315752366</v>
      </c>
      <c r="AN40" s="40">
        <f>AM40/AL40</f>
        <v>0.57748906315752369</v>
      </c>
    </row>
    <row r="41" spans="1:40">
      <c r="A41" s="58">
        <f t="shared" si="0"/>
        <v>40</v>
      </c>
      <c r="B41" s="34" t="s">
        <v>332</v>
      </c>
      <c r="C41" s="59">
        <v>23</v>
      </c>
      <c r="D41" s="60">
        <f>C41/29</f>
        <v>0.7931034482758621</v>
      </c>
      <c r="E41" s="15">
        <v>3</v>
      </c>
      <c r="F41" s="49">
        <f>E41/25</f>
        <v>0.12</v>
      </c>
      <c r="G41" s="124"/>
      <c r="H41" s="49">
        <f>G41/31</f>
        <v>0</v>
      </c>
      <c r="I41" s="15">
        <v>11</v>
      </c>
      <c r="J41" s="49">
        <f>I41/30</f>
        <v>0.36666666666666664</v>
      </c>
      <c r="K41" s="15">
        <v>13</v>
      </c>
      <c r="L41" s="49">
        <f>K41/26</f>
        <v>0.5</v>
      </c>
      <c r="M41" s="15">
        <v>18</v>
      </c>
      <c r="N41" s="49">
        <f>M41/37</f>
        <v>0.48648648648648651</v>
      </c>
      <c r="O41" s="15">
        <v>16</v>
      </c>
      <c r="P41" s="49">
        <f>O41/32</f>
        <v>0.5</v>
      </c>
      <c r="Q41" s="15"/>
      <c r="R41" s="49">
        <f>Q41/20</f>
        <v>0</v>
      </c>
      <c r="S41" s="15"/>
      <c r="T41" s="49">
        <f>S41/27</f>
        <v>0</v>
      </c>
      <c r="U41" s="15">
        <v>25</v>
      </c>
      <c r="V41" s="49">
        <f>U41/25</f>
        <v>1</v>
      </c>
      <c r="W41" s="15"/>
      <c r="X41" s="49">
        <f>W41/30</f>
        <v>0</v>
      </c>
      <c r="Y41" s="15">
        <v>22</v>
      </c>
      <c r="Z41" s="49">
        <f>Y41/25</f>
        <v>0.88</v>
      </c>
      <c r="AA41" s="15">
        <v>12</v>
      </c>
      <c r="AB41" s="49">
        <f>AA41/20</f>
        <v>0.6</v>
      </c>
      <c r="AC41" s="15">
        <v>7</v>
      </c>
      <c r="AD41" s="49">
        <f>AC41/23</f>
        <v>0.30434782608695654</v>
      </c>
      <c r="AE41" s="15">
        <v>4</v>
      </c>
      <c r="AF41" s="49">
        <f>AE41/26</f>
        <v>0.15384615384615385</v>
      </c>
      <c r="AG41" s="15"/>
      <c r="AH41" s="49">
        <f>AG41/16</f>
        <v>0</v>
      </c>
      <c r="AI41" s="15"/>
      <c r="AJ41" s="49">
        <f>AI41/16</f>
        <v>0</v>
      </c>
      <c r="AK41" s="61">
        <f>C41+E41+I41+K41+M41+O41+Q41+S41+U41+W41+Y41+AA41+AC41+AE41+AG41+AI41</f>
        <v>154</v>
      </c>
      <c r="AL41" s="15">
        <f>COUNT(C41,E41,G41,AW2I2,K41,M41,O41,Q41,S41,U41,W41,Y41,AA41,AC41,AE41,AG41,AI41)</f>
        <v>10</v>
      </c>
      <c r="AM41" s="52">
        <f>AJ41+AH41+H41+AF41+AD41+AB41+Z41+X41+V41+T41+P41+R41+N41+L41+J41+F41+D41</f>
        <v>5.7044505813621251</v>
      </c>
      <c r="AN41" s="40">
        <f>AM41/AL41</f>
        <v>0.57044505813621249</v>
      </c>
    </row>
    <row r="42" spans="1:40">
      <c r="A42" s="58">
        <f t="shared" si="0"/>
        <v>41</v>
      </c>
      <c r="B42" s="127" t="s">
        <v>473</v>
      </c>
      <c r="C42" s="59">
        <v>19</v>
      </c>
      <c r="D42" s="60">
        <f>C42/51</f>
        <v>0.37254901960784315</v>
      </c>
      <c r="E42" s="15">
        <v>15</v>
      </c>
      <c r="F42" s="49">
        <f>E42/25</f>
        <v>0.6</v>
      </c>
      <c r="G42" s="124">
        <v>16</v>
      </c>
      <c r="H42" s="49">
        <f>G42/31</f>
        <v>0.5161290322580645</v>
      </c>
      <c r="I42" s="15">
        <v>14</v>
      </c>
      <c r="J42" s="49">
        <f>I42/30</f>
        <v>0.46666666666666667</v>
      </c>
      <c r="K42" s="15">
        <v>7</v>
      </c>
      <c r="L42" s="49">
        <f>K42/26</f>
        <v>0.26923076923076922</v>
      </c>
      <c r="M42" s="15">
        <v>21</v>
      </c>
      <c r="N42" s="49">
        <f>M42/37</f>
        <v>0.56756756756756754</v>
      </c>
      <c r="O42" s="15">
        <v>12</v>
      </c>
      <c r="P42" s="49">
        <f>O42/32</f>
        <v>0.375</v>
      </c>
      <c r="Q42" s="15"/>
      <c r="R42" s="49">
        <f>Q42/20</f>
        <v>0</v>
      </c>
      <c r="S42" s="15"/>
      <c r="T42" s="49">
        <f>S42/27</f>
        <v>0</v>
      </c>
      <c r="U42" s="15">
        <v>39</v>
      </c>
      <c r="V42" s="49">
        <f>U42/58</f>
        <v>0.67241379310344829</v>
      </c>
      <c r="W42" s="15">
        <v>13</v>
      </c>
      <c r="X42" s="49">
        <f>W42/30</f>
        <v>0.43333333333333335</v>
      </c>
      <c r="Y42" s="15"/>
      <c r="Z42" s="49">
        <f>Y42/25</f>
        <v>0</v>
      </c>
      <c r="AA42" s="15"/>
      <c r="AB42" s="49">
        <f>AA42/20</f>
        <v>0</v>
      </c>
      <c r="AC42" s="15">
        <v>5</v>
      </c>
      <c r="AD42" s="49">
        <f>AC42/23</f>
        <v>0.21739130434782608</v>
      </c>
      <c r="AE42" s="15">
        <v>24</v>
      </c>
      <c r="AF42" s="49">
        <f>AE42/26</f>
        <v>0.92307692307692313</v>
      </c>
      <c r="AG42" s="15"/>
      <c r="AH42" s="49">
        <f>AG42/16</f>
        <v>0</v>
      </c>
      <c r="AI42" s="15"/>
      <c r="AJ42" s="49">
        <f>AI42/16</f>
        <v>0</v>
      </c>
      <c r="AK42" s="61">
        <f>C42+E42+I42+K42+M42+O42+Q42+S42+U42+W42+Y42+AA42+AC42+AE42+AG42+AI42</f>
        <v>169</v>
      </c>
      <c r="AL42" s="15">
        <f>COUNT(C42,E42,G42,AW2I2,K42,M42,O42,Q42,S42,U42,W42,Y42,AA42,AC42,AE42,AG42,AI42)</f>
        <v>10</v>
      </c>
      <c r="AM42" s="52">
        <f>AJ42+AH42+H42+AF42+AD42+AB42+Z42+X42+V42+T42+P42+R42+N42+L42+J42+F42+D42</f>
        <v>5.4133584091924423</v>
      </c>
      <c r="AN42" s="40">
        <f>AM42/AL42</f>
        <v>0.54133584091924425</v>
      </c>
    </row>
    <row r="43" spans="1:40">
      <c r="A43" s="58">
        <f t="shared" si="0"/>
        <v>42</v>
      </c>
      <c r="B43" s="34" t="s">
        <v>377</v>
      </c>
      <c r="C43" s="59">
        <v>3</v>
      </c>
      <c r="D43" s="60">
        <f>C43/29</f>
        <v>0.10344827586206896</v>
      </c>
      <c r="E43" s="15"/>
      <c r="F43" s="49">
        <f>E43/25</f>
        <v>0</v>
      </c>
      <c r="G43" s="124">
        <v>14</v>
      </c>
      <c r="H43" s="49">
        <f>G43/31</f>
        <v>0.45161290322580644</v>
      </c>
      <c r="I43" s="15">
        <v>20</v>
      </c>
      <c r="J43" s="49">
        <f>I43/30</f>
        <v>0.66666666666666663</v>
      </c>
      <c r="K43" s="15">
        <v>15</v>
      </c>
      <c r="L43" s="49">
        <f>K43/26</f>
        <v>0.57692307692307687</v>
      </c>
      <c r="M43" s="15">
        <v>13</v>
      </c>
      <c r="N43" s="49">
        <f>M43/37</f>
        <v>0.35135135135135137</v>
      </c>
      <c r="O43" s="15">
        <v>17</v>
      </c>
      <c r="P43" s="49">
        <f>O43/32</f>
        <v>0.53125</v>
      </c>
      <c r="Q43" s="15"/>
      <c r="R43" s="49">
        <f>Q43/20</f>
        <v>0</v>
      </c>
      <c r="S43" s="15"/>
      <c r="T43" s="49">
        <f>S43/27</f>
        <v>0</v>
      </c>
      <c r="U43" s="15">
        <v>9</v>
      </c>
      <c r="V43" s="49">
        <f>U43/25</f>
        <v>0.36</v>
      </c>
      <c r="W43" s="15">
        <v>25</v>
      </c>
      <c r="X43" s="49">
        <f>W43/30</f>
        <v>0.83333333333333337</v>
      </c>
      <c r="Y43" s="15">
        <v>21</v>
      </c>
      <c r="Z43" s="49">
        <f>Y43/25</f>
        <v>0.84</v>
      </c>
      <c r="AA43" s="15">
        <v>3</v>
      </c>
      <c r="AB43" s="49">
        <f>AA43/20</f>
        <v>0.15</v>
      </c>
      <c r="AC43" s="15"/>
      <c r="AD43" s="49">
        <f>AC43/23</f>
        <v>0</v>
      </c>
      <c r="AE43" s="15"/>
      <c r="AF43" s="49">
        <f>AE43/26</f>
        <v>0</v>
      </c>
      <c r="AG43" s="15"/>
      <c r="AH43" s="49">
        <f>AG43/16</f>
        <v>0</v>
      </c>
      <c r="AI43" s="15"/>
      <c r="AJ43" s="49">
        <f>AI43/16</f>
        <v>0</v>
      </c>
      <c r="AK43" s="61">
        <f>C43+E43+I43+K43+M43+O43+Q43+S43+U43+W43+Y43+AA43+AC43+AE43+AG43+AI43</f>
        <v>126</v>
      </c>
      <c r="AL43" s="15">
        <f>COUNT(C43,E43,G43,AW2I2,K43,M43,O43,Q43,S43,U43,W43,Y43,AA43,AC43,AE43,AG43,AI43)</f>
        <v>9</v>
      </c>
      <c r="AM43" s="52">
        <f>AJ43+AH43+H43+AF43+AD43+AB43+Z43+X43+V43+T43+P43+R43+N43+L43+J43+F43+D43</f>
        <v>4.8645856073623044</v>
      </c>
      <c r="AN43" s="40">
        <f>AM43/AL43</f>
        <v>0.54050951192914498</v>
      </c>
    </row>
    <row r="44" spans="1:40">
      <c r="A44" s="58">
        <f t="shared" si="0"/>
        <v>43</v>
      </c>
      <c r="B44" s="34" t="s">
        <v>290</v>
      </c>
      <c r="C44" s="59"/>
      <c r="D44" s="60">
        <f>C44/29</f>
        <v>0</v>
      </c>
      <c r="E44" s="15"/>
      <c r="F44" s="49">
        <f>E44/25</f>
        <v>0</v>
      </c>
      <c r="G44" s="124">
        <v>15</v>
      </c>
      <c r="H44" s="49">
        <f>G44/31</f>
        <v>0.4838709677419355</v>
      </c>
      <c r="I44" s="15"/>
      <c r="J44" s="49">
        <f>I44/30</f>
        <v>0</v>
      </c>
      <c r="K44" s="15"/>
      <c r="L44" s="49">
        <f>K44/26</f>
        <v>0</v>
      </c>
      <c r="M44" s="15"/>
      <c r="N44" s="49">
        <f>M44/37</f>
        <v>0</v>
      </c>
      <c r="O44" s="15"/>
      <c r="P44" s="49">
        <f>O44/32</f>
        <v>0</v>
      </c>
      <c r="Q44" s="15"/>
      <c r="R44" s="49">
        <f>Q44/20</f>
        <v>0</v>
      </c>
      <c r="S44" s="15"/>
      <c r="T44" s="49">
        <f>S44/27</f>
        <v>0</v>
      </c>
      <c r="U44" s="15">
        <v>50</v>
      </c>
      <c r="V44" s="49">
        <f>U44/58</f>
        <v>0.86206896551724133</v>
      </c>
      <c r="W44" s="15">
        <v>18</v>
      </c>
      <c r="X44" s="49">
        <f>W44/30</f>
        <v>0.6</v>
      </c>
      <c r="Y44" s="15">
        <v>14</v>
      </c>
      <c r="Z44" s="49">
        <f>Y44/25</f>
        <v>0.56000000000000005</v>
      </c>
      <c r="AA44" s="15">
        <v>10</v>
      </c>
      <c r="AB44" s="49">
        <f>AA44/20</f>
        <v>0.5</v>
      </c>
      <c r="AC44" s="15">
        <v>9</v>
      </c>
      <c r="AD44" s="49">
        <f>AC44/23</f>
        <v>0.39130434782608697</v>
      </c>
      <c r="AE44" s="15">
        <v>13</v>
      </c>
      <c r="AF44" s="49">
        <f>AE44/26</f>
        <v>0.5</v>
      </c>
      <c r="AG44" s="15">
        <v>5</v>
      </c>
      <c r="AH44" s="49">
        <f>AG44/16</f>
        <v>0.3125</v>
      </c>
      <c r="AI44" s="15"/>
      <c r="AJ44" s="49">
        <f>AI44/16</f>
        <v>0</v>
      </c>
      <c r="AK44" s="61">
        <f>C44+E44+I44+K44+M44+O44+Q44+S44+U44+W44+Y44+AA44+AC44+AE44+AG44+AI44</f>
        <v>119</v>
      </c>
      <c r="AL44" s="15">
        <f>COUNT(C44,E44,G44,AW2I2,K44,M44,O44,Q44,S44,U44,W44,Y44,AA44,AC44,AE44,AG44,AI44)</f>
        <v>8</v>
      </c>
      <c r="AM44" s="52">
        <f>AJ44+AH44+H44+AF44+AD44+AB44+Z44+X44+V44+T44+P44+R44+N44+L44+J44+F44+D44</f>
        <v>4.2097442810852641</v>
      </c>
      <c r="AN44" s="40">
        <f>AM44/AL44</f>
        <v>0.52621803513565801</v>
      </c>
    </row>
    <row r="45" spans="1:40">
      <c r="A45" s="58">
        <f t="shared" si="0"/>
        <v>44</v>
      </c>
      <c r="B45" s="15" t="s">
        <v>472</v>
      </c>
      <c r="C45" s="59">
        <v>5</v>
      </c>
      <c r="D45" s="60">
        <f>C45/29</f>
        <v>0.17241379310344829</v>
      </c>
      <c r="E45" s="15">
        <v>15</v>
      </c>
      <c r="F45" s="49">
        <f>E45/25</f>
        <v>0.6</v>
      </c>
      <c r="G45" s="124">
        <v>16</v>
      </c>
      <c r="H45" s="49">
        <f>G45/31</f>
        <v>0.5161290322580645</v>
      </c>
      <c r="I45" s="15">
        <v>14</v>
      </c>
      <c r="J45" s="49">
        <f>I45/30</f>
        <v>0.46666666666666667</v>
      </c>
      <c r="K45" s="15">
        <v>7</v>
      </c>
      <c r="L45" s="49">
        <f>K45/26</f>
        <v>0.26923076923076922</v>
      </c>
      <c r="M45" s="15">
        <v>21</v>
      </c>
      <c r="N45" s="49">
        <f>M45/37</f>
        <v>0.56756756756756754</v>
      </c>
      <c r="O45" s="15">
        <v>12</v>
      </c>
      <c r="P45" s="49">
        <f>O45/32</f>
        <v>0.375</v>
      </c>
      <c r="Q45" s="15"/>
      <c r="R45" s="49">
        <f>Q45/20</f>
        <v>0</v>
      </c>
      <c r="S45" s="15"/>
      <c r="T45" s="49">
        <f>S45/27</f>
        <v>0</v>
      </c>
      <c r="U45" s="15">
        <v>16</v>
      </c>
      <c r="V45" s="49">
        <f>U45/25</f>
        <v>0.64</v>
      </c>
      <c r="W45" s="15">
        <v>13</v>
      </c>
      <c r="X45" s="49">
        <f>W45/30</f>
        <v>0.43333333333333335</v>
      </c>
      <c r="Y45" s="15"/>
      <c r="Z45" s="49">
        <f>Y45/25</f>
        <v>0</v>
      </c>
      <c r="AA45" s="15"/>
      <c r="AB45" s="49">
        <f>AA45/20</f>
        <v>0</v>
      </c>
      <c r="AC45" s="15">
        <v>5</v>
      </c>
      <c r="AD45" s="49">
        <f>AC45/23</f>
        <v>0.21739130434782608</v>
      </c>
      <c r="AE45" s="15">
        <v>24</v>
      </c>
      <c r="AF45" s="49">
        <f>AE45/26</f>
        <v>0.92307692307692313</v>
      </c>
      <c r="AG45" s="15"/>
      <c r="AH45" s="49">
        <f>AG45/16</f>
        <v>0</v>
      </c>
      <c r="AI45" s="15"/>
      <c r="AJ45" s="49">
        <f>AI45/16</f>
        <v>0</v>
      </c>
      <c r="AK45" s="61">
        <f>C45+E45+I45+K45+M45+O45+Q45+S45+U45+W45+Y45+AA45+AC45+AE45+AG45+AI45</f>
        <v>132</v>
      </c>
      <c r="AL45" s="15">
        <f>COUNT(C45,E45,G45,AW2I2,K45,M45,O45,Q45,S45,U45,W45,Y45,AA45,AC45,AE45,AG45,AI45)</f>
        <v>10</v>
      </c>
      <c r="AM45" s="52">
        <f>AJ45+AH45+H45+AF45+AD45+AB45+Z45+X45+V45+T45+P45+R45+N45+L45+J45+F45+D45</f>
        <v>5.1808093895845984</v>
      </c>
      <c r="AN45" s="40">
        <f>AM45/AL45</f>
        <v>0.51808093895845986</v>
      </c>
    </row>
    <row r="46" spans="1:40">
      <c r="A46" s="58">
        <f t="shared" si="0"/>
        <v>45</v>
      </c>
      <c r="B46" s="35" t="s">
        <v>137</v>
      </c>
      <c r="C46" s="59">
        <v>0</v>
      </c>
      <c r="D46" s="60">
        <f>C46/29</f>
        <v>0</v>
      </c>
      <c r="E46" s="15">
        <v>7</v>
      </c>
      <c r="F46" s="49">
        <f>E46/25</f>
        <v>0.28000000000000003</v>
      </c>
      <c r="G46" s="124">
        <v>1</v>
      </c>
      <c r="H46" s="49">
        <f>G46/31</f>
        <v>3.2258064516129031E-2</v>
      </c>
      <c r="I46" s="15">
        <v>19</v>
      </c>
      <c r="J46" s="49">
        <f>I46/30</f>
        <v>0.6333333333333333</v>
      </c>
      <c r="K46" s="15">
        <v>5</v>
      </c>
      <c r="L46" s="49">
        <f>K46/26</f>
        <v>0.19230769230769232</v>
      </c>
      <c r="M46" s="15">
        <v>15</v>
      </c>
      <c r="N46" s="49">
        <f>M46/37</f>
        <v>0.40540540540540543</v>
      </c>
      <c r="O46" s="15">
        <v>20</v>
      </c>
      <c r="P46" s="49">
        <f>O46/32</f>
        <v>0.625</v>
      </c>
      <c r="Q46" s="15">
        <v>16</v>
      </c>
      <c r="R46" s="49">
        <f>Q46/20</f>
        <v>0.8</v>
      </c>
      <c r="S46" s="15">
        <v>25</v>
      </c>
      <c r="T46" s="49">
        <f>S46/27</f>
        <v>0.92592592592592593</v>
      </c>
      <c r="U46" s="15">
        <v>10</v>
      </c>
      <c r="V46" s="49">
        <f>U46/25</f>
        <v>0.4</v>
      </c>
      <c r="W46" s="15">
        <v>10</v>
      </c>
      <c r="X46" s="49">
        <f>W46/30</f>
        <v>0.33333333333333331</v>
      </c>
      <c r="Y46" s="15">
        <v>15</v>
      </c>
      <c r="Z46" s="49">
        <f>Y46/25</f>
        <v>0.6</v>
      </c>
      <c r="AA46" s="15">
        <v>15</v>
      </c>
      <c r="AB46" s="49">
        <f>AA46/20</f>
        <v>0.75</v>
      </c>
      <c r="AC46" s="15"/>
      <c r="AD46" s="49">
        <f>AC46/23</f>
        <v>0</v>
      </c>
      <c r="AE46" s="15"/>
      <c r="AF46" s="49">
        <f>AE46/26</f>
        <v>0</v>
      </c>
      <c r="AG46" s="15">
        <v>7</v>
      </c>
      <c r="AH46" s="49">
        <f>AG46/16</f>
        <v>0.4375</v>
      </c>
      <c r="AI46" s="15"/>
      <c r="AJ46" s="49">
        <f>AI46/16</f>
        <v>0</v>
      </c>
      <c r="AK46" s="61">
        <f>C46+E46+I46+K46+M46+O46+Q46+S46+U46+W46+Y46+AA46+AC46+AE46+AG46+AI46</f>
        <v>164</v>
      </c>
      <c r="AL46" s="15">
        <f>COUNT(C46,E46,G46,AW2I2,K46,M46,O46,Q46,S46,U46,W46,Y46,AA46,AC46,AE46,AG46,AI46)</f>
        <v>13</v>
      </c>
      <c r="AM46" s="52">
        <f>AJ46+AH46+H46+AF46+AD46+AB46+Z46+X46+V46+T46+P46+R46+N46+L46+J46+F46+D46</f>
        <v>6.4150637548218201</v>
      </c>
      <c r="AN46" s="40">
        <f>AM46/AL46</f>
        <v>0.49346644267860157</v>
      </c>
    </row>
    <row r="47" spans="1:40">
      <c r="A47" s="58">
        <f t="shared" si="0"/>
        <v>46</v>
      </c>
      <c r="B47" s="35" t="s">
        <v>35</v>
      </c>
      <c r="C47" s="59">
        <v>1</v>
      </c>
      <c r="D47" s="60">
        <f>C47/51</f>
        <v>1.9607843137254902E-2</v>
      </c>
      <c r="E47" s="15">
        <v>13</v>
      </c>
      <c r="F47" s="49">
        <f>E47/25</f>
        <v>0.52</v>
      </c>
      <c r="G47" s="124"/>
      <c r="H47" s="49">
        <f>G47/31</f>
        <v>0</v>
      </c>
      <c r="I47" s="15">
        <v>23</v>
      </c>
      <c r="J47" s="49">
        <f>I47/30</f>
        <v>0.76666666666666672</v>
      </c>
      <c r="K47" s="15">
        <v>16</v>
      </c>
      <c r="L47" s="49">
        <f>K47/26</f>
        <v>0.61538461538461542</v>
      </c>
      <c r="M47" s="15">
        <v>32</v>
      </c>
      <c r="N47" s="49">
        <f>M47/37</f>
        <v>0.86486486486486491</v>
      </c>
      <c r="O47" s="15">
        <v>10</v>
      </c>
      <c r="P47" s="49">
        <f>O47/32</f>
        <v>0.3125</v>
      </c>
      <c r="Q47" s="15"/>
      <c r="R47" s="49">
        <f>Q47/20</f>
        <v>0</v>
      </c>
      <c r="S47" s="15"/>
      <c r="T47" s="49">
        <f>S47/27</f>
        <v>0</v>
      </c>
      <c r="U47" s="15">
        <v>17</v>
      </c>
      <c r="V47" s="49">
        <f>U47/58</f>
        <v>0.29310344827586204</v>
      </c>
      <c r="W47" s="15">
        <v>24</v>
      </c>
      <c r="X47" s="49">
        <f>W47/30</f>
        <v>0.8</v>
      </c>
      <c r="Y47" s="15">
        <v>4</v>
      </c>
      <c r="Z47" s="49">
        <f>Y47/25</f>
        <v>0.16</v>
      </c>
      <c r="AA47" s="15">
        <v>6</v>
      </c>
      <c r="AB47" s="49">
        <f>AA47/20</f>
        <v>0.3</v>
      </c>
      <c r="AC47" s="15"/>
      <c r="AD47" s="49">
        <f>AC47/23</f>
        <v>0</v>
      </c>
      <c r="AE47" s="15"/>
      <c r="AF47" s="49">
        <f>AE47/26</f>
        <v>0</v>
      </c>
      <c r="AG47" s="15">
        <v>4</v>
      </c>
      <c r="AH47" s="49">
        <f>AG47/16</f>
        <v>0.25</v>
      </c>
      <c r="AI47" s="15"/>
      <c r="AJ47" s="49">
        <f>AI47/16</f>
        <v>0</v>
      </c>
      <c r="AK47" s="61">
        <f>C47+E47+I47+K47+M47+O47+Q47+S47+U47+W47+Y47+AA47+AC47+AE47+AG47+AI47</f>
        <v>150</v>
      </c>
      <c r="AL47" s="15">
        <f>COUNT(C47,E47,G47,AW2I2,K47,M47,O47,Q47,S47,U47,W47,Y47,AA47,AC47,AE47,AG47,AI47)</f>
        <v>10</v>
      </c>
      <c r="AM47" s="52">
        <f>AJ47+AH47+H47+AF47+AD47+AB47+Z47+X47+V47+T47+P47+R47+N47+L47+J47+F47+D47</f>
        <v>4.9021274383292646</v>
      </c>
      <c r="AN47" s="40">
        <f>AM47/AL47</f>
        <v>0.49021274383292646</v>
      </c>
    </row>
    <row r="48" spans="1:40">
      <c r="A48" s="58">
        <f t="shared" si="0"/>
        <v>47</v>
      </c>
      <c r="B48" s="34" t="s">
        <v>67</v>
      </c>
      <c r="C48" s="59">
        <v>38</v>
      </c>
      <c r="D48" s="60">
        <f>C48/51</f>
        <v>0.74509803921568629</v>
      </c>
      <c r="E48" s="15">
        <v>15</v>
      </c>
      <c r="F48" s="49">
        <f>E48/25</f>
        <v>0.6</v>
      </c>
      <c r="G48" s="124">
        <v>17</v>
      </c>
      <c r="H48" s="49">
        <f>G48/31</f>
        <v>0.54838709677419351</v>
      </c>
      <c r="I48" s="15">
        <v>2</v>
      </c>
      <c r="J48" s="49">
        <f>I48/30</f>
        <v>6.6666666666666666E-2</v>
      </c>
      <c r="K48" s="15">
        <v>7</v>
      </c>
      <c r="L48" s="49">
        <f>K48/26</f>
        <v>0.26923076923076922</v>
      </c>
      <c r="M48" s="15">
        <v>12</v>
      </c>
      <c r="N48" s="49">
        <f>M48/37</f>
        <v>0.32432432432432434</v>
      </c>
      <c r="O48" s="15">
        <v>12</v>
      </c>
      <c r="P48" s="49">
        <f>O48/32</f>
        <v>0.375</v>
      </c>
      <c r="Q48" s="15"/>
      <c r="R48" s="49">
        <f>Q48/20</f>
        <v>0</v>
      </c>
      <c r="S48" s="15"/>
      <c r="T48" s="49">
        <f>S48/27</f>
        <v>0</v>
      </c>
      <c r="U48" s="15">
        <v>35</v>
      </c>
      <c r="V48" s="49">
        <f>U48/58</f>
        <v>0.60344827586206895</v>
      </c>
      <c r="W48" s="15">
        <v>13</v>
      </c>
      <c r="X48" s="49">
        <f>W48/30</f>
        <v>0.43333333333333335</v>
      </c>
      <c r="Y48" s="15">
        <v>11</v>
      </c>
      <c r="Z48" s="49">
        <f>Y48/25</f>
        <v>0.44</v>
      </c>
      <c r="AA48" s="15"/>
      <c r="AB48" s="49">
        <f>AA48/20</f>
        <v>0</v>
      </c>
      <c r="AC48" s="15">
        <v>5</v>
      </c>
      <c r="AD48" s="49">
        <f>AC48/23</f>
        <v>0.21739130434782608</v>
      </c>
      <c r="AE48" s="15">
        <v>20</v>
      </c>
      <c r="AF48" s="49">
        <f>AE48/26</f>
        <v>0.76923076923076927</v>
      </c>
      <c r="AG48" s="15"/>
      <c r="AH48" s="49">
        <f>AG48/16</f>
        <v>0</v>
      </c>
      <c r="AI48" s="15"/>
      <c r="AJ48" s="49">
        <f>AI48/16</f>
        <v>0</v>
      </c>
      <c r="AK48" s="61">
        <f>C48+E48+I48+K48+M48+O48+Q48+S48+U48+W48+Y48+AA48+AC48+AE48+AG48+AI48</f>
        <v>170</v>
      </c>
      <c r="AL48" s="15">
        <f>COUNT(C48,E48,G48,AW2I2,K48,M48,O48,Q48,S48,U48,W48,Y48,AA48,AC48,AE48,AG48,AI48)</f>
        <v>11</v>
      </c>
      <c r="AM48" s="52">
        <f>AJ48+AH48+H48+AF48+AD48+AB48+Z48+X48+V48+T48+P48+R48+N48+L48+J48+F48+D48</f>
        <v>5.3921105789856369</v>
      </c>
      <c r="AN48" s="40">
        <f>AM48/AL48</f>
        <v>0.4901918708168761</v>
      </c>
    </row>
    <row r="49" spans="1:40">
      <c r="A49" s="58">
        <f t="shared" si="0"/>
        <v>48</v>
      </c>
      <c r="B49" s="35" t="s">
        <v>185</v>
      </c>
      <c r="C49" s="59">
        <v>21</v>
      </c>
      <c r="D49" s="60">
        <f>C49/29</f>
        <v>0.72413793103448276</v>
      </c>
      <c r="E49" s="15">
        <v>9</v>
      </c>
      <c r="F49" s="49">
        <f>E49/25</f>
        <v>0.36</v>
      </c>
      <c r="G49" s="124">
        <v>5</v>
      </c>
      <c r="H49" s="49">
        <f>G49/31</f>
        <v>0.16129032258064516</v>
      </c>
      <c r="I49" s="15">
        <v>23</v>
      </c>
      <c r="J49" s="49">
        <f>I49/30</f>
        <v>0.76666666666666672</v>
      </c>
      <c r="K49" s="15">
        <v>10</v>
      </c>
      <c r="L49" s="49">
        <f>K49/26</f>
        <v>0.38461538461538464</v>
      </c>
      <c r="M49" s="15">
        <v>5</v>
      </c>
      <c r="N49" s="49">
        <f>M49/37</f>
        <v>0.13513513513513514</v>
      </c>
      <c r="O49" s="15">
        <v>19</v>
      </c>
      <c r="P49" s="49">
        <f>O49/32</f>
        <v>0.59375</v>
      </c>
      <c r="Q49" s="15">
        <v>10</v>
      </c>
      <c r="R49" s="49">
        <f>Q49/20</f>
        <v>0.5</v>
      </c>
      <c r="S49" s="15">
        <v>27</v>
      </c>
      <c r="T49" s="49">
        <f>S49/27</f>
        <v>1</v>
      </c>
      <c r="U49" s="15"/>
      <c r="V49" s="49">
        <f>U49/58</f>
        <v>0</v>
      </c>
      <c r="W49" s="15"/>
      <c r="X49" s="49">
        <f>W49/30</f>
        <v>0</v>
      </c>
      <c r="Y49" s="15">
        <v>18</v>
      </c>
      <c r="Z49" s="49">
        <f>Y49/25</f>
        <v>0.72</v>
      </c>
      <c r="AA49" s="15">
        <v>9</v>
      </c>
      <c r="AB49" s="49">
        <f>AA49/20</f>
        <v>0.45</v>
      </c>
      <c r="AC49" s="15">
        <v>4</v>
      </c>
      <c r="AD49" s="49">
        <f>AC49/23</f>
        <v>0.17391304347826086</v>
      </c>
      <c r="AE49" s="15">
        <v>5</v>
      </c>
      <c r="AF49" s="49">
        <f>AE49/26</f>
        <v>0.19230769230769232</v>
      </c>
      <c r="AG49" s="15">
        <v>3</v>
      </c>
      <c r="AH49" s="49">
        <f>AG49/16</f>
        <v>0.1875</v>
      </c>
      <c r="AI49" s="15"/>
      <c r="AJ49" s="49">
        <f>AI49/16</f>
        <v>0</v>
      </c>
      <c r="AK49" s="61">
        <f>C49+E49+I49+K49+M49+O49+Q49+S49+U49+W49+Y49+AA49+AC49+AE49+AG49+AI49</f>
        <v>163</v>
      </c>
      <c r="AL49" s="15">
        <f>COUNT(C49,E49,G49,AW2I2,K49,M49,O49,Q49,S49,U49,W49,Y49,AA49,AC49,AE49,AG49,AI49)</f>
        <v>13</v>
      </c>
      <c r="AM49" s="52">
        <f>AJ49+AH49+H49+AF49+AD49+AB49+Z49+X49+V49+T49+P49+R49+N49+L49+J49+F49+D49</f>
        <v>6.3493161758182683</v>
      </c>
      <c r="AN49" s="40">
        <f>AM49/AL49</f>
        <v>0.48840893660140527</v>
      </c>
    </row>
    <row r="50" spans="1:40">
      <c r="A50" s="58">
        <f t="shared" si="0"/>
        <v>49</v>
      </c>
      <c r="B50" s="34" t="s">
        <v>309</v>
      </c>
      <c r="C50" s="59">
        <v>22</v>
      </c>
      <c r="D50" s="60">
        <f>C50/51</f>
        <v>0.43137254901960786</v>
      </c>
      <c r="E50" s="15">
        <v>4</v>
      </c>
      <c r="F50" s="49">
        <f>E50/25</f>
        <v>0.16</v>
      </c>
      <c r="G50" s="124">
        <v>10</v>
      </c>
      <c r="H50" s="49">
        <f>G50/31</f>
        <v>0.32258064516129031</v>
      </c>
      <c r="I50" s="15"/>
      <c r="J50" s="49">
        <f>I50/30</f>
        <v>0</v>
      </c>
      <c r="K50" s="15"/>
      <c r="L50" s="49">
        <f>K50/26</f>
        <v>0</v>
      </c>
      <c r="M50" s="15">
        <v>23</v>
      </c>
      <c r="N50" s="49">
        <f>M50/37</f>
        <v>0.6216216216216216</v>
      </c>
      <c r="O50" s="15">
        <v>14</v>
      </c>
      <c r="P50" s="49">
        <f>O50/32</f>
        <v>0.4375</v>
      </c>
      <c r="Q50" s="15"/>
      <c r="R50" s="49">
        <f>Q50/20</f>
        <v>0</v>
      </c>
      <c r="S50" s="15"/>
      <c r="T50" s="49">
        <f>S50/27</f>
        <v>0</v>
      </c>
      <c r="U50" s="15">
        <v>45</v>
      </c>
      <c r="V50" s="49">
        <f>U50/58</f>
        <v>0.77586206896551724</v>
      </c>
      <c r="W50" s="15">
        <v>18</v>
      </c>
      <c r="X50" s="49">
        <f>W50/30</f>
        <v>0.6</v>
      </c>
      <c r="Y50" s="15">
        <v>20</v>
      </c>
      <c r="Z50" s="49">
        <f>Y50/25</f>
        <v>0.8</v>
      </c>
      <c r="AA50" s="15">
        <v>10</v>
      </c>
      <c r="AB50" s="49">
        <f>AA50/20</f>
        <v>0.5</v>
      </c>
      <c r="AC50" s="15">
        <v>9</v>
      </c>
      <c r="AD50" s="49">
        <f>AC50/23</f>
        <v>0.39130434782608697</v>
      </c>
      <c r="AE50" s="15"/>
      <c r="AF50" s="49">
        <f>AE50/26</f>
        <v>0</v>
      </c>
      <c r="AG50" s="15">
        <v>5</v>
      </c>
      <c r="AH50" s="49">
        <f>AG50/16</f>
        <v>0.3125</v>
      </c>
      <c r="AI50" s="15"/>
      <c r="AJ50" s="49">
        <f>AI50/16</f>
        <v>0</v>
      </c>
      <c r="AK50" s="61">
        <f>C50+E50+I50+K50+M50+O50+Q50+S50+U50+W50+Y50+AA50+AC50+AE50+AG50+AI50</f>
        <v>170</v>
      </c>
      <c r="AL50" s="15">
        <f>COUNT(C50,E50,G50,AW2I2,K50,M50,O50,Q50,S50,U50,W50,Y50,AA50,AC50,AE50,AG50,AI50)</f>
        <v>11</v>
      </c>
      <c r="AM50" s="52">
        <f>AJ50+AH50+H50+AF50+AD50+AB50+Z50+X50+V50+T50+P50+R50+N50+L50+J50+F50+D50</f>
        <v>5.3527412325941244</v>
      </c>
      <c r="AN50" s="40">
        <f>AM50/AL50</f>
        <v>0.4866128393267386</v>
      </c>
    </row>
    <row r="51" spans="1:40">
      <c r="A51" s="58">
        <f t="shared" si="0"/>
        <v>50</v>
      </c>
      <c r="B51" s="34" t="s">
        <v>243</v>
      </c>
      <c r="C51" s="59">
        <v>27</v>
      </c>
      <c r="D51" s="60">
        <f>C51/29</f>
        <v>0.93103448275862066</v>
      </c>
      <c r="E51" s="15">
        <v>4</v>
      </c>
      <c r="F51" s="49">
        <f>E51/25</f>
        <v>0.16</v>
      </c>
      <c r="G51" s="124">
        <v>10</v>
      </c>
      <c r="H51" s="49">
        <f>G51/31</f>
        <v>0.32258064516129031</v>
      </c>
      <c r="I51" s="15"/>
      <c r="J51" s="49">
        <f>I51/30</f>
        <v>0</v>
      </c>
      <c r="K51" s="15"/>
      <c r="L51" s="49">
        <f>K51/26</f>
        <v>0</v>
      </c>
      <c r="M51" s="15">
        <v>8</v>
      </c>
      <c r="N51" s="49">
        <f>M51/37</f>
        <v>0.21621621621621623</v>
      </c>
      <c r="O51" s="15">
        <v>14</v>
      </c>
      <c r="P51" s="49">
        <f>O51/32</f>
        <v>0.4375</v>
      </c>
      <c r="Q51" s="15"/>
      <c r="R51" s="49">
        <f>Q51/20</f>
        <v>0</v>
      </c>
      <c r="S51" s="15"/>
      <c r="T51" s="49">
        <f>S51/27</f>
        <v>0</v>
      </c>
      <c r="U51" s="15">
        <v>15</v>
      </c>
      <c r="V51" s="49">
        <f>U51/25</f>
        <v>0.6</v>
      </c>
      <c r="W51" s="15">
        <v>18</v>
      </c>
      <c r="X51" s="49">
        <f>W51/30</f>
        <v>0.6</v>
      </c>
      <c r="Y51" s="15">
        <v>20</v>
      </c>
      <c r="Z51" s="49">
        <f>Y51/25</f>
        <v>0.8</v>
      </c>
      <c r="AA51" s="15">
        <v>10</v>
      </c>
      <c r="AB51" s="49">
        <f>AA51/20</f>
        <v>0.5</v>
      </c>
      <c r="AC51" s="15">
        <v>9</v>
      </c>
      <c r="AD51" s="49">
        <f>AC51/23</f>
        <v>0.39130434782608697</v>
      </c>
      <c r="AE51" s="15"/>
      <c r="AF51" s="49">
        <f>AE51/26</f>
        <v>0</v>
      </c>
      <c r="AG51" s="15">
        <v>5</v>
      </c>
      <c r="AH51" s="49">
        <f>AG51/16</f>
        <v>0.3125</v>
      </c>
      <c r="AI51" s="15"/>
      <c r="AJ51" s="49">
        <f>AI51/16</f>
        <v>0</v>
      </c>
      <c r="AK51" s="61">
        <f>C51+E51+I51+K51+M51+O51+Q51+S51+U51+W51+Y51+AA51+AC51+AE51+AG51+AI51</f>
        <v>130</v>
      </c>
      <c r="AL51" s="15">
        <f>COUNT(C51,E51,G51,AW2I2,K51,M51,O51,Q51,S51,U51,W51,Y51,AA51,AC51,AE51,AG51,AI51)</f>
        <v>11</v>
      </c>
      <c r="AM51" s="52">
        <f>AJ51+AH51+H51+AF51+AD51+AB51+Z51+X51+V51+T51+P51+R51+N51+L51+J51+F51+D51</f>
        <v>5.2711356919622148</v>
      </c>
      <c r="AN51" s="40">
        <f>AM51/AL51</f>
        <v>0.47919415381474678</v>
      </c>
    </row>
    <row r="52" spans="1:40">
      <c r="A52" s="58">
        <f t="shared" si="0"/>
        <v>51</v>
      </c>
      <c r="B52" s="35" t="s">
        <v>66</v>
      </c>
      <c r="C52" s="59">
        <v>10</v>
      </c>
      <c r="D52" s="60">
        <f>C52/29</f>
        <v>0.34482758620689657</v>
      </c>
      <c r="E52" s="15">
        <v>15</v>
      </c>
      <c r="F52" s="49">
        <f>E52/25</f>
        <v>0.6</v>
      </c>
      <c r="G52" s="124">
        <v>17</v>
      </c>
      <c r="H52" s="49">
        <f>G52/31</f>
        <v>0.54838709677419351</v>
      </c>
      <c r="I52" s="15">
        <v>2</v>
      </c>
      <c r="J52" s="49">
        <f>I52/30</f>
        <v>6.6666666666666666E-2</v>
      </c>
      <c r="K52" s="15">
        <v>7</v>
      </c>
      <c r="L52" s="49">
        <f>K52/26</f>
        <v>0.26923076923076922</v>
      </c>
      <c r="M52" s="15">
        <v>12</v>
      </c>
      <c r="N52" s="49">
        <f>M52/37</f>
        <v>0.32432432432432434</v>
      </c>
      <c r="O52" s="15">
        <v>12</v>
      </c>
      <c r="P52" s="49">
        <f>O52/32</f>
        <v>0.375</v>
      </c>
      <c r="Q52" s="15"/>
      <c r="R52" s="49">
        <f>Q52/20</f>
        <v>0</v>
      </c>
      <c r="S52" s="15"/>
      <c r="T52" s="49">
        <f>S52/27</f>
        <v>0</v>
      </c>
      <c r="U52" s="15">
        <v>22</v>
      </c>
      <c r="V52" s="49">
        <f>U52/25</f>
        <v>0.88</v>
      </c>
      <c r="W52" s="15">
        <v>13</v>
      </c>
      <c r="X52" s="49">
        <f>W52/30</f>
        <v>0.43333333333333335</v>
      </c>
      <c r="Y52" s="15">
        <v>11</v>
      </c>
      <c r="Z52" s="49">
        <f>Y52/25</f>
        <v>0.44</v>
      </c>
      <c r="AA52" s="15"/>
      <c r="AB52" s="49">
        <f>AA52/20</f>
        <v>0</v>
      </c>
      <c r="AC52" s="15">
        <v>5</v>
      </c>
      <c r="AD52" s="49">
        <f>AC52/23</f>
        <v>0.21739130434782608</v>
      </c>
      <c r="AE52" s="15">
        <v>20</v>
      </c>
      <c r="AF52" s="49">
        <f>AE52/26</f>
        <v>0.76923076923076927</v>
      </c>
      <c r="AG52" s="15"/>
      <c r="AH52" s="49">
        <f>AG52/16</f>
        <v>0</v>
      </c>
      <c r="AI52" s="15"/>
      <c r="AJ52" s="49">
        <f>AI52/16</f>
        <v>0</v>
      </c>
      <c r="AK52" s="61">
        <f>C52+E52+I52+K52+M52+O52+Q52+S52+U52+W52+Y52+AA52+AC52+AE52+AG52+AI52</f>
        <v>129</v>
      </c>
      <c r="AL52" s="15">
        <f>COUNT(C52,E52,G52,AW2I2,K52,M52,O52,Q52,S52,U52,W52,Y52,AA52,AC52,AE52,AG52,AI52)</f>
        <v>11</v>
      </c>
      <c r="AM52" s="52">
        <f>AJ52+AH52+H52+AF52+AD52+AB52+Z52+X52+V52+T52+P52+R52+N52+L52+J52+F52+D52</f>
        <v>5.2683918501147788</v>
      </c>
      <c r="AN52" s="40">
        <f>AM52/AL52</f>
        <v>0.47894471364679808</v>
      </c>
    </row>
    <row r="53" spans="1:40">
      <c r="A53" s="58">
        <f t="shared" si="0"/>
        <v>52</v>
      </c>
      <c r="B53" s="36" t="s">
        <v>84</v>
      </c>
      <c r="C53" s="59">
        <v>28</v>
      </c>
      <c r="D53" s="60">
        <f>C53/29</f>
        <v>0.96551724137931039</v>
      </c>
      <c r="E53" s="15"/>
      <c r="F53" s="49">
        <f>E53/25</f>
        <v>0</v>
      </c>
      <c r="G53" s="124"/>
      <c r="H53" s="49">
        <f>G53/31</f>
        <v>0</v>
      </c>
      <c r="I53" s="15"/>
      <c r="J53" s="49">
        <f>I53/30</f>
        <v>0</v>
      </c>
      <c r="K53" s="15"/>
      <c r="L53" s="49">
        <f>K53/26</f>
        <v>0</v>
      </c>
      <c r="M53" s="15">
        <v>7</v>
      </c>
      <c r="N53" s="49">
        <f>M53/37</f>
        <v>0.1891891891891892</v>
      </c>
      <c r="O53" s="15">
        <v>19</v>
      </c>
      <c r="P53" s="49">
        <f>O53/32</f>
        <v>0.59375</v>
      </c>
      <c r="Q53" s="15">
        <v>10</v>
      </c>
      <c r="R53" s="49">
        <f>Q53/20</f>
        <v>0.5</v>
      </c>
      <c r="S53" s="15">
        <v>20</v>
      </c>
      <c r="T53" s="49">
        <f>S53/27</f>
        <v>0.7407407407407407</v>
      </c>
      <c r="U53" s="15">
        <v>18</v>
      </c>
      <c r="V53" s="49">
        <f>U53/25</f>
        <v>0.72</v>
      </c>
      <c r="W53" s="15">
        <v>9</v>
      </c>
      <c r="X53" s="49">
        <f>W53/30</f>
        <v>0.3</v>
      </c>
      <c r="Y53" s="15">
        <v>10</v>
      </c>
      <c r="Z53" s="49">
        <f>Y53/25</f>
        <v>0.4</v>
      </c>
      <c r="AA53" s="15">
        <v>9</v>
      </c>
      <c r="AB53" s="49">
        <f>AA53/20</f>
        <v>0.45</v>
      </c>
      <c r="AC53" s="15">
        <v>4</v>
      </c>
      <c r="AD53" s="49">
        <f>AC53/23</f>
        <v>0.17391304347826086</v>
      </c>
      <c r="AE53" s="15"/>
      <c r="AF53" s="49">
        <f>AE53/26</f>
        <v>0</v>
      </c>
      <c r="AG53" s="15">
        <v>3</v>
      </c>
      <c r="AH53" s="49">
        <f>AG53/16</f>
        <v>0.1875</v>
      </c>
      <c r="AI53" s="15"/>
      <c r="AJ53" s="49">
        <f>AI53/16</f>
        <v>0</v>
      </c>
      <c r="AK53" s="61">
        <f>C53+E53+I53+K53+M53+O53+Q53+S53+U53+W53+Y53+AA53+AC53+AE53+AG53+AI53</f>
        <v>137</v>
      </c>
      <c r="AL53" s="15">
        <f>COUNT(C53,E53,G53,AW2I2,K53,M53,O53,Q53,S53,U53,W53,Y53,AA53,AC53,AE53,AG53,AI53)</f>
        <v>11</v>
      </c>
      <c r="AM53" s="52">
        <f>AJ53+AH53+H53+AF53+AD53+AB53+Z53+X53+V53+T53+P53+R53+N53+L53+J53+F53+D53</f>
        <v>5.2206102147875013</v>
      </c>
      <c r="AN53" s="40">
        <f>AM53/AL53</f>
        <v>0.47460092861704556</v>
      </c>
    </row>
    <row r="54" spans="1:40">
      <c r="A54" s="58">
        <f t="shared" si="0"/>
        <v>53</v>
      </c>
      <c r="B54" s="35" t="s">
        <v>101</v>
      </c>
      <c r="C54" s="59">
        <v>24</v>
      </c>
      <c r="D54" s="60">
        <f>C54/29</f>
        <v>0.82758620689655171</v>
      </c>
      <c r="E54" s="15">
        <v>7</v>
      </c>
      <c r="F54" s="49">
        <f>E54/25</f>
        <v>0.28000000000000003</v>
      </c>
      <c r="G54" s="124">
        <v>1</v>
      </c>
      <c r="H54" s="49">
        <f>G54/31</f>
        <v>3.2258064516129031E-2</v>
      </c>
      <c r="I54" s="15">
        <v>19</v>
      </c>
      <c r="J54" s="49">
        <f>I54/30</f>
        <v>0.6333333333333333</v>
      </c>
      <c r="K54" s="15">
        <v>5</v>
      </c>
      <c r="L54" s="49">
        <f>K54/26</f>
        <v>0.19230769230769232</v>
      </c>
      <c r="M54" s="15">
        <v>15</v>
      </c>
      <c r="N54" s="49">
        <f>M54/37</f>
        <v>0.40540540540540543</v>
      </c>
      <c r="O54" s="15">
        <v>20</v>
      </c>
      <c r="P54" s="49">
        <f>O54/32</f>
        <v>0.625</v>
      </c>
      <c r="Q54" s="15">
        <v>16</v>
      </c>
      <c r="R54" s="49">
        <f>Q54/20</f>
        <v>0.8</v>
      </c>
      <c r="S54" s="15">
        <v>6</v>
      </c>
      <c r="T54" s="49">
        <f>S54/27</f>
        <v>0.22222222222222221</v>
      </c>
      <c r="U54" s="15">
        <v>13</v>
      </c>
      <c r="V54" s="49">
        <f>U54/25</f>
        <v>0.52</v>
      </c>
      <c r="W54" s="15">
        <v>10</v>
      </c>
      <c r="X54" s="49">
        <f>W54/30</f>
        <v>0.33333333333333331</v>
      </c>
      <c r="Y54" s="15">
        <v>2</v>
      </c>
      <c r="Z54" s="49">
        <f>Y54/25</f>
        <v>0.08</v>
      </c>
      <c r="AA54" s="15">
        <v>15</v>
      </c>
      <c r="AB54" s="49">
        <f>AA54/20</f>
        <v>0.75</v>
      </c>
      <c r="AC54" s="15"/>
      <c r="AD54" s="49">
        <f>AC54/23</f>
        <v>0</v>
      </c>
      <c r="AE54" s="15"/>
      <c r="AF54" s="49">
        <f>AE54/26</f>
        <v>0</v>
      </c>
      <c r="AG54" s="15">
        <v>7</v>
      </c>
      <c r="AH54" s="49">
        <f>AG54/16</f>
        <v>0.4375</v>
      </c>
      <c r="AI54" s="15"/>
      <c r="AJ54" s="49">
        <f>AI54/16</f>
        <v>0</v>
      </c>
      <c r="AK54" s="61">
        <f>C54+E54+I54+K54+M54+O54+Q54+S54+U54+W54+Y54+AA54+AC54+AE54+AG54+AI54</f>
        <v>159</v>
      </c>
      <c r="AL54" s="15">
        <f>COUNT(C54,E54,G54,AW2I2,K54,M54,O54,Q54,S54,U54,W54,Y54,AA54,AC54,AE54,AG54,AI54)</f>
        <v>13</v>
      </c>
      <c r="AM54" s="52">
        <f>AJ54+AH54+H54+AF54+AD54+AB54+Z54+X54+V54+T54+P54+R54+N54+L54+J54+F54+D54</f>
        <v>6.1389462580146672</v>
      </c>
      <c r="AN54" s="40">
        <f>AM54/AL54</f>
        <v>0.47222663523189745</v>
      </c>
    </row>
    <row r="55" spans="1:40">
      <c r="A55" s="58">
        <f t="shared" si="0"/>
        <v>54</v>
      </c>
      <c r="B55" s="95" t="s">
        <v>491</v>
      </c>
      <c r="C55" s="59"/>
      <c r="D55" s="60">
        <f>C55/29</f>
        <v>0</v>
      </c>
      <c r="E55" s="15">
        <v>10</v>
      </c>
      <c r="F55" s="49">
        <f>E55/25</f>
        <v>0.4</v>
      </c>
      <c r="G55" s="124">
        <v>9</v>
      </c>
      <c r="H55" s="49">
        <f>G55/31</f>
        <v>0.29032258064516131</v>
      </c>
      <c r="I55" s="15"/>
      <c r="J55" s="49">
        <f>I55/30</f>
        <v>0</v>
      </c>
      <c r="K55" s="15">
        <v>9</v>
      </c>
      <c r="L55" s="49">
        <f>K55/26</f>
        <v>0.34615384615384615</v>
      </c>
      <c r="M55" s="15"/>
      <c r="N55" s="49">
        <f>M55/37</f>
        <v>0</v>
      </c>
      <c r="O55" s="15">
        <v>13</v>
      </c>
      <c r="P55" s="49">
        <f>O55/32</f>
        <v>0.40625</v>
      </c>
      <c r="Q55" s="15">
        <v>3</v>
      </c>
      <c r="R55" s="49">
        <f>Q55/20</f>
        <v>0.15</v>
      </c>
      <c r="S55" s="15"/>
      <c r="T55" s="49">
        <f>S55/27</f>
        <v>0</v>
      </c>
      <c r="U55" s="15">
        <v>28</v>
      </c>
      <c r="V55" s="49">
        <f>U55/58</f>
        <v>0.48275862068965519</v>
      </c>
      <c r="W55" s="15">
        <v>26</v>
      </c>
      <c r="X55" s="49">
        <f>W55/30</f>
        <v>0.8666666666666667</v>
      </c>
      <c r="Y55" s="15">
        <v>5</v>
      </c>
      <c r="Z55" s="49">
        <f>Y55/25</f>
        <v>0.2</v>
      </c>
      <c r="AA55" s="15">
        <v>11</v>
      </c>
      <c r="AB55" s="49">
        <f>AA55/20</f>
        <v>0.55000000000000004</v>
      </c>
      <c r="AC55" s="15">
        <v>16</v>
      </c>
      <c r="AD55" s="49">
        <f>AC55/23</f>
        <v>0.69565217391304346</v>
      </c>
      <c r="AE55" s="15">
        <v>9</v>
      </c>
      <c r="AF55" s="49">
        <f>AE55/26</f>
        <v>0.34615384615384615</v>
      </c>
      <c r="AG55" s="15">
        <v>11</v>
      </c>
      <c r="AH55" s="49">
        <f>AG55/16</f>
        <v>0.6875</v>
      </c>
      <c r="AI55" s="15"/>
      <c r="AJ55" s="49">
        <f>AI55/16</f>
        <v>0</v>
      </c>
      <c r="AK55" s="61">
        <f>C55+E55+I55+K55+M55+O55+Q55+S55+U55+W55+Y55+AA55+AC55+AE55+AG55+AI55</f>
        <v>141</v>
      </c>
      <c r="AL55" s="15">
        <f>COUNT(C55,E55,G55,AW2I2,K55,M55,O55,Q55,S55,U55,W55,Y55,AA55,AC55,AE55,AG55,AI55)</f>
        <v>12</v>
      </c>
      <c r="AM55" s="52">
        <f>AJ55+AH55+H55+AF55+AD55+AB55+Z55+X55+V55+T55+P55+R55+N55+L55+J55+F55+D55</f>
        <v>5.4214577342222192</v>
      </c>
      <c r="AN55" s="40">
        <f>AM55/AL55</f>
        <v>0.45178814451851829</v>
      </c>
    </row>
    <row r="56" spans="1:40">
      <c r="A56" s="58">
        <f t="shared" si="0"/>
        <v>55</v>
      </c>
      <c r="B56" s="53" t="s">
        <v>247</v>
      </c>
      <c r="C56" s="59">
        <v>0</v>
      </c>
      <c r="D56" s="60">
        <f>C56/29</f>
        <v>0</v>
      </c>
      <c r="E56" s="15">
        <v>9</v>
      </c>
      <c r="F56" s="49">
        <f>E56/25</f>
        <v>0.36</v>
      </c>
      <c r="G56" s="124">
        <v>8</v>
      </c>
      <c r="H56" s="49">
        <f>G56/31</f>
        <v>0.25806451612903225</v>
      </c>
      <c r="I56" s="15">
        <v>17</v>
      </c>
      <c r="J56" s="49">
        <f>I56/30</f>
        <v>0.56666666666666665</v>
      </c>
      <c r="K56" s="15">
        <v>10</v>
      </c>
      <c r="L56" s="49">
        <f>K56/26</f>
        <v>0.38461538461538464</v>
      </c>
      <c r="M56" s="15">
        <v>17</v>
      </c>
      <c r="N56" s="49">
        <f>M56/37</f>
        <v>0.45945945945945948</v>
      </c>
      <c r="O56" s="15">
        <v>19</v>
      </c>
      <c r="P56" s="49">
        <f>O56/32</f>
        <v>0.59375</v>
      </c>
      <c r="Q56" s="15">
        <v>10</v>
      </c>
      <c r="R56" s="49">
        <f>Q56/20</f>
        <v>0.5</v>
      </c>
      <c r="S56" s="15">
        <v>19</v>
      </c>
      <c r="T56" s="49">
        <f>S56/27</f>
        <v>0.70370370370370372</v>
      </c>
      <c r="U56" s="15">
        <v>11</v>
      </c>
      <c r="V56" s="49">
        <f>U56/25</f>
        <v>0.44</v>
      </c>
      <c r="W56" s="15">
        <v>9</v>
      </c>
      <c r="X56" s="49">
        <f>W56/30</f>
        <v>0.3</v>
      </c>
      <c r="Y56" s="15"/>
      <c r="Z56" s="49">
        <f>Y56/25</f>
        <v>0</v>
      </c>
      <c r="AA56" s="15"/>
      <c r="AB56" s="49">
        <f>AA56/20</f>
        <v>0</v>
      </c>
      <c r="AC56" s="15"/>
      <c r="AD56" s="49">
        <f>AC56/23</f>
        <v>0</v>
      </c>
      <c r="AE56" s="15"/>
      <c r="AF56" s="49">
        <f>AE56/26</f>
        <v>0</v>
      </c>
      <c r="AG56" s="15">
        <v>3</v>
      </c>
      <c r="AH56" s="49">
        <f>AG56/16</f>
        <v>0.1875</v>
      </c>
      <c r="AI56" s="15"/>
      <c r="AJ56" s="49">
        <f>AI56/16</f>
        <v>0</v>
      </c>
      <c r="AK56" s="61">
        <f>C56+E56+I56+K56+M56+O56+Q56+S56+U56+W56+Y56+AA56+AC56+AE56+AG56+AI56</f>
        <v>124</v>
      </c>
      <c r="AL56" s="15">
        <f>COUNT(C56,E56,G56,AW2I2,K56,M56,O56,Q56,S56,U56,W56,Y56,AA56,AC56,AE56,AG56,AI56)</f>
        <v>11</v>
      </c>
      <c r="AM56" s="52">
        <f>AJ56+AH56+H56+AF56+AD56+AB56+Z56+X56+V56+T56+P56+R56+N56+L56+J56+F56+D56</f>
        <v>4.7537597305742469</v>
      </c>
      <c r="AN56" s="40">
        <f>AM56/AL56</f>
        <v>0.43215997550674973</v>
      </c>
    </row>
    <row r="57" spans="1:40">
      <c r="A57" s="58">
        <f t="shared" si="0"/>
        <v>56</v>
      </c>
      <c r="B57" s="36" t="s">
        <v>323</v>
      </c>
      <c r="C57" s="59">
        <v>14</v>
      </c>
      <c r="D57" s="60">
        <f>C57/51</f>
        <v>0.27450980392156865</v>
      </c>
      <c r="E57" s="15">
        <v>8</v>
      </c>
      <c r="F57" s="49">
        <f>E57/25</f>
        <v>0.32</v>
      </c>
      <c r="G57" s="124">
        <v>5</v>
      </c>
      <c r="H57" s="49">
        <f>G57/31</f>
        <v>0.16129032258064516</v>
      </c>
      <c r="I57" s="15">
        <v>13</v>
      </c>
      <c r="J57" s="49">
        <f>I57/30</f>
        <v>0.43333333333333335</v>
      </c>
      <c r="K57" s="15">
        <v>14</v>
      </c>
      <c r="L57" s="49">
        <f>K57/26</f>
        <v>0.53846153846153844</v>
      </c>
      <c r="M57" s="15">
        <v>26</v>
      </c>
      <c r="N57" s="49">
        <f>M57/37</f>
        <v>0.70270270270270274</v>
      </c>
      <c r="O57" s="15">
        <v>7</v>
      </c>
      <c r="P57" s="49">
        <f>O57/32</f>
        <v>0.21875</v>
      </c>
      <c r="Q57" s="15"/>
      <c r="R57" s="49">
        <f>Q57/20</f>
        <v>0</v>
      </c>
      <c r="S57" s="15"/>
      <c r="T57" s="49">
        <f>S57/27</f>
        <v>0</v>
      </c>
      <c r="U57" s="15">
        <v>41</v>
      </c>
      <c r="V57" s="49">
        <f>U57/58</f>
        <v>0.7068965517241379</v>
      </c>
      <c r="W57" s="15">
        <v>11</v>
      </c>
      <c r="X57" s="49">
        <f>W57/30</f>
        <v>0.36666666666666664</v>
      </c>
      <c r="Y57" s="15">
        <v>7</v>
      </c>
      <c r="Z57" s="49">
        <f>Y57/25</f>
        <v>0.28000000000000003</v>
      </c>
      <c r="AA57" s="15">
        <v>3</v>
      </c>
      <c r="AB57" s="49">
        <f>AA57/20</f>
        <v>0.15</v>
      </c>
      <c r="AC57" s="15"/>
      <c r="AD57" s="49">
        <f>AC57/23</f>
        <v>0</v>
      </c>
      <c r="AE57" s="15"/>
      <c r="AF57" s="49">
        <f>AE57/26</f>
        <v>0</v>
      </c>
      <c r="AG57" s="15"/>
      <c r="AH57" s="49">
        <f>AG57/16</f>
        <v>0</v>
      </c>
      <c r="AI57" s="15"/>
      <c r="AJ57" s="49">
        <f>AI57/16</f>
        <v>0</v>
      </c>
      <c r="AK57" s="61">
        <f>C57+E57+I57+K57+M57+O57+Q57+S57+U57+W57+Y57+AA57+AC57+AE57+AG57+AI57</f>
        <v>144</v>
      </c>
      <c r="AL57" s="15">
        <f>COUNT(C57,E57,G57,AW2I2,K57,M57,O57,Q57,S57,U57,W57,Y57,AA57,AC57,AE57,AG57,AI57)</f>
        <v>10</v>
      </c>
      <c r="AM57" s="52">
        <f>AJ57+AH57+H57+AF57+AD57+AB57+Z57+X57+V57+T57+P57+R57+N57+L57+J57+F57+D57</f>
        <v>4.1526109193905931</v>
      </c>
      <c r="AN57" s="40">
        <f>AM57/AL57</f>
        <v>0.4152610919390593</v>
      </c>
    </row>
    <row r="58" spans="1:40">
      <c r="A58" s="58">
        <f t="shared" si="0"/>
        <v>57</v>
      </c>
      <c r="B58" s="35" t="s">
        <v>122</v>
      </c>
      <c r="C58" s="59">
        <v>13</v>
      </c>
      <c r="D58" s="60">
        <f>C58/29</f>
        <v>0.44827586206896552</v>
      </c>
      <c r="E58" s="15">
        <v>2</v>
      </c>
      <c r="F58" s="49">
        <f>E58/25</f>
        <v>0.08</v>
      </c>
      <c r="G58" s="124">
        <v>25</v>
      </c>
      <c r="H58" s="49">
        <f>G58/31</f>
        <v>0.80645161290322576</v>
      </c>
      <c r="I58" s="15"/>
      <c r="J58" s="49">
        <f>I58/30</f>
        <v>0</v>
      </c>
      <c r="K58" s="15">
        <v>11</v>
      </c>
      <c r="L58" s="49">
        <f>K58/26</f>
        <v>0.42307692307692307</v>
      </c>
      <c r="M58" s="15">
        <v>20</v>
      </c>
      <c r="N58" s="49">
        <f>M58/37</f>
        <v>0.54054054054054057</v>
      </c>
      <c r="O58" s="15">
        <v>11</v>
      </c>
      <c r="P58" s="49">
        <f>O58/32</f>
        <v>0.34375</v>
      </c>
      <c r="Q58" s="15"/>
      <c r="R58" s="49">
        <f>Q58/20</f>
        <v>0</v>
      </c>
      <c r="S58" s="15"/>
      <c r="T58" s="49">
        <f>S58/27</f>
        <v>0</v>
      </c>
      <c r="U58" s="15">
        <v>5</v>
      </c>
      <c r="V58" s="49">
        <f>U58/25</f>
        <v>0.2</v>
      </c>
      <c r="W58" s="15"/>
      <c r="X58" s="49">
        <f>W58/30</f>
        <v>0</v>
      </c>
      <c r="Y58" s="15">
        <v>1</v>
      </c>
      <c r="Z58" s="49">
        <f>Y58/25</f>
        <v>0.04</v>
      </c>
      <c r="AA58" s="15">
        <v>19</v>
      </c>
      <c r="AB58" s="49">
        <f>AA58/20</f>
        <v>0.95</v>
      </c>
      <c r="AC58" s="15">
        <v>10</v>
      </c>
      <c r="AD58" s="49">
        <f>AC58/23</f>
        <v>0.43478260869565216</v>
      </c>
      <c r="AE58" s="15">
        <v>6</v>
      </c>
      <c r="AF58" s="49">
        <f>AE58/26</f>
        <v>0.23076923076923078</v>
      </c>
      <c r="AG58" s="15"/>
      <c r="AH58" s="49">
        <f>AG58/16</f>
        <v>0</v>
      </c>
      <c r="AI58" s="15"/>
      <c r="AJ58" s="49">
        <f>AI58/16</f>
        <v>0</v>
      </c>
      <c r="AK58" s="61">
        <f>C58+E58+I58+K58+M58+O58+Q58+S58+U58+W58+Y58+AA58+AC58+AE58+AG58+AI58</f>
        <v>98</v>
      </c>
      <c r="AL58" s="15">
        <f>COUNT(C58,E58,G58,AW2I2,K58,M58,O58,Q58,S58,U58,W58,Y58,AA58,AC58,AE58,AG58,AI58)</f>
        <v>11</v>
      </c>
      <c r="AM58" s="52">
        <f>AJ58+AH58+H58+AF58+AD58+AB58+Z58+X58+V58+T58+P58+R58+N58+L58+J58+F58+D58</f>
        <v>4.4976467780545368</v>
      </c>
      <c r="AN58" s="40">
        <f>AM58/AL58</f>
        <v>0.4088769798231397</v>
      </c>
    </row>
    <row r="59" spans="1:40">
      <c r="A59" s="58">
        <f t="shared" si="0"/>
        <v>58</v>
      </c>
      <c r="B59" s="35" t="s">
        <v>45</v>
      </c>
      <c r="C59" s="59">
        <v>18</v>
      </c>
      <c r="D59" s="60">
        <f>C59/29</f>
        <v>0.62068965517241381</v>
      </c>
      <c r="E59" s="15">
        <v>2</v>
      </c>
      <c r="F59" s="49">
        <f>E59/25</f>
        <v>0.08</v>
      </c>
      <c r="G59" s="124"/>
      <c r="H59" s="49">
        <f>G59/31</f>
        <v>0</v>
      </c>
      <c r="I59" s="15">
        <v>10</v>
      </c>
      <c r="J59" s="49">
        <f>I59/30</f>
        <v>0.33333333333333331</v>
      </c>
      <c r="K59" s="15">
        <v>11</v>
      </c>
      <c r="L59" s="49">
        <f>K59/26</f>
        <v>0.42307692307692307</v>
      </c>
      <c r="M59" s="15">
        <v>11</v>
      </c>
      <c r="N59" s="49">
        <f>M59/37</f>
        <v>0.29729729729729731</v>
      </c>
      <c r="O59" s="15">
        <v>11</v>
      </c>
      <c r="P59" s="49">
        <f>O59/32</f>
        <v>0.34375</v>
      </c>
      <c r="Q59" s="15"/>
      <c r="R59" s="49">
        <f>Q59/20</f>
        <v>0</v>
      </c>
      <c r="S59" s="15"/>
      <c r="T59" s="49">
        <f>S59/27</f>
        <v>0</v>
      </c>
      <c r="U59" s="15">
        <v>6</v>
      </c>
      <c r="V59" s="49">
        <f>U59/25</f>
        <v>0.24</v>
      </c>
      <c r="W59" s="15">
        <v>3</v>
      </c>
      <c r="X59" s="49">
        <f>W59/30</f>
        <v>0.1</v>
      </c>
      <c r="Y59" s="15">
        <v>6</v>
      </c>
      <c r="Z59" s="49">
        <f>Y59/25</f>
        <v>0.24</v>
      </c>
      <c r="AA59" s="15">
        <v>19</v>
      </c>
      <c r="AB59" s="49">
        <f>AA59/20</f>
        <v>0.95</v>
      </c>
      <c r="AC59" s="15">
        <v>10</v>
      </c>
      <c r="AD59" s="49">
        <f>AC59/23</f>
        <v>0.43478260869565216</v>
      </c>
      <c r="AE59" s="15"/>
      <c r="AF59" s="49">
        <f>AE59/26</f>
        <v>0</v>
      </c>
      <c r="AG59" s="15"/>
      <c r="AH59" s="49">
        <f>AG59/16</f>
        <v>0</v>
      </c>
      <c r="AI59" s="15"/>
      <c r="AJ59" s="49">
        <f>AI59/16</f>
        <v>0</v>
      </c>
      <c r="AK59" s="61">
        <f>C59+E59+I59+K59+M59+O59+Q59+S59+U59+W59+Y59+AA59+AC59+AE59+AG59+AI59</f>
        <v>107</v>
      </c>
      <c r="AL59" s="15">
        <f>COUNT(C59,E59,G59,AW2I2,K59,M59,O59,Q59,S59,U59,W59,Y59,AA59,AC59,AE59,AG59,AI59)</f>
        <v>10</v>
      </c>
      <c r="AM59" s="52">
        <f>AJ59+AH59+H59+AF59+AD59+AB59+Z59+X59+V59+T59+P59+R59+N59+L59+J59+F59+D59</f>
        <v>4.0629298175756201</v>
      </c>
      <c r="AN59" s="40">
        <f>AM59/AL59</f>
        <v>0.40629298175756201</v>
      </c>
    </row>
    <row r="60" spans="1:40">
      <c r="A60" s="58">
        <f t="shared" si="0"/>
        <v>59</v>
      </c>
      <c r="B60" s="34" t="s">
        <v>242</v>
      </c>
      <c r="C60" s="59">
        <v>16</v>
      </c>
      <c r="D60" s="60">
        <f>C60/29</f>
        <v>0.55172413793103448</v>
      </c>
      <c r="E60" s="15">
        <v>4</v>
      </c>
      <c r="F60" s="49">
        <f>E60/25</f>
        <v>0.16</v>
      </c>
      <c r="G60" s="124">
        <v>13</v>
      </c>
      <c r="H60" s="49">
        <f>G60/31</f>
        <v>0.41935483870967744</v>
      </c>
      <c r="I60" s="15"/>
      <c r="J60" s="49">
        <f>I60/30</f>
        <v>0</v>
      </c>
      <c r="K60" s="15"/>
      <c r="L60" s="49">
        <f>K60/26</f>
        <v>0</v>
      </c>
      <c r="M60" s="15">
        <v>8</v>
      </c>
      <c r="N60" s="49">
        <f>M60/37</f>
        <v>0.21621621621621623</v>
      </c>
      <c r="O60" s="15">
        <v>14</v>
      </c>
      <c r="P60" s="49">
        <f>O60/32</f>
        <v>0.4375</v>
      </c>
      <c r="Q60" s="15"/>
      <c r="R60" s="49">
        <f>Q60/20</f>
        <v>0</v>
      </c>
      <c r="S60" s="15"/>
      <c r="T60" s="49">
        <f>S60/27</f>
        <v>0</v>
      </c>
      <c r="U60" s="15">
        <v>4</v>
      </c>
      <c r="V60" s="49">
        <f>U60/25</f>
        <v>0.16</v>
      </c>
      <c r="W60" s="15">
        <v>18</v>
      </c>
      <c r="X60" s="49">
        <f>W60/30</f>
        <v>0.6</v>
      </c>
      <c r="Y60" s="15">
        <v>14</v>
      </c>
      <c r="Z60" s="49">
        <f>Y60/25</f>
        <v>0.56000000000000005</v>
      </c>
      <c r="AA60" s="15">
        <v>10</v>
      </c>
      <c r="AB60" s="49">
        <f>AA60/20</f>
        <v>0.5</v>
      </c>
      <c r="AC60" s="15">
        <v>9</v>
      </c>
      <c r="AD60" s="49">
        <f>AC60/23</f>
        <v>0.39130434782608697</v>
      </c>
      <c r="AE60" s="15">
        <v>13</v>
      </c>
      <c r="AF60" s="49">
        <f>AE60/26</f>
        <v>0.5</v>
      </c>
      <c r="AG60" s="15">
        <v>5</v>
      </c>
      <c r="AH60" s="49">
        <f>AG60/16</f>
        <v>0.3125</v>
      </c>
      <c r="AI60" s="15"/>
      <c r="AJ60" s="49">
        <f>AI60/16</f>
        <v>0</v>
      </c>
      <c r="AK60" s="61">
        <f>C60+E60+I60+K60+M60+O60+Q60+S60+U60+W60+Y60+AA60+AC60+AE60+AG60+AI60</f>
        <v>115</v>
      </c>
      <c r="AL60" s="15">
        <f>COUNT(C60,E60,G60,AW2I2,K60,M60,O60,Q60,S60,U60,W60,Y60,AA60,AC60,AE60,AG60,AI60)</f>
        <v>12</v>
      </c>
      <c r="AM60" s="52">
        <f>AJ60+AH60+H60+AF60+AD60+AB60+Z60+X60+V60+T60+P60+R60+N60+L60+J60+F60+D60</f>
        <v>4.8085995406830158</v>
      </c>
      <c r="AN60" s="40">
        <f>AM60/AL60</f>
        <v>0.40071662839025129</v>
      </c>
    </row>
    <row r="61" spans="1:40">
      <c r="A61" s="58">
        <f t="shared" si="0"/>
        <v>60</v>
      </c>
      <c r="B61" s="34" t="s">
        <v>81</v>
      </c>
      <c r="C61" s="59">
        <v>12</v>
      </c>
      <c r="D61" s="60">
        <f>C61/29</f>
        <v>0.41379310344827586</v>
      </c>
      <c r="E61" s="15">
        <v>7</v>
      </c>
      <c r="F61" s="49">
        <f>E61/25</f>
        <v>0.28000000000000003</v>
      </c>
      <c r="G61" s="124">
        <v>2</v>
      </c>
      <c r="H61" s="49">
        <f>G61/31</f>
        <v>6.4516129032258063E-2</v>
      </c>
      <c r="I61" s="15"/>
      <c r="J61" s="49">
        <f>I61/30</f>
        <v>0</v>
      </c>
      <c r="K61" s="15"/>
      <c r="L61" s="49">
        <f>K61/26</f>
        <v>0</v>
      </c>
      <c r="M61" s="15"/>
      <c r="N61" s="49">
        <f>M61/37</f>
        <v>0</v>
      </c>
      <c r="O61" s="15"/>
      <c r="P61" s="49">
        <f>O61/32</f>
        <v>0</v>
      </c>
      <c r="Q61" s="15">
        <v>16</v>
      </c>
      <c r="R61" s="49">
        <f>Q61/20</f>
        <v>0.8</v>
      </c>
      <c r="S61" s="15">
        <v>15</v>
      </c>
      <c r="T61" s="49">
        <f>S61/27</f>
        <v>0.55555555555555558</v>
      </c>
      <c r="U61" s="15">
        <v>7</v>
      </c>
      <c r="V61" s="49">
        <f>U61/25</f>
        <v>0.28000000000000003</v>
      </c>
      <c r="W61" s="15">
        <v>10</v>
      </c>
      <c r="X61" s="49">
        <f>W61/30</f>
        <v>0.33333333333333331</v>
      </c>
      <c r="Y61" s="15"/>
      <c r="Z61" s="49">
        <f>Y61/25</f>
        <v>0</v>
      </c>
      <c r="AA61" s="15"/>
      <c r="AB61" s="49">
        <f>AA61/20</f>
        <v>0</v>
      </c>
      <c r="AC61" s="15"/>
      <c r="AD61" s="49">
        <f>AC61/23</f>
        <v>0</v>
      </c>
      <c r="AE61" s="15"/>
      <c r="AF61" s="49">
        <f>AE61/26</f>
        <v>0</v>
      </c>
      <c r="AG61" s="15">
        <v>7</v>
      </c>
      <c r="AH61" s="49">
        <f>AG61/16</f>
        <v>0.4375</v>
      </c>
      <c r="AI61" s="15"/>
      <c r="AJ61" s="49">
        <f>AI61/16</f>
        <v>0</v>
      </c>
      <c r="AK61" s="61">
        <f>C61+E61+I61+K61+M61+O61+Q61+S61+U61+W61+Y61+AA61+AC61+AE61+AG61+AI61</f>
        <v>74</v>
      </c>
      <c r="AL61" s="15">
        <f>COUNT(C61,E61,G61,AW2I2,K61,M61,O61,Q61,S61,U61,W61,Y61,AA61,AC61,AE61,AG61,AI61)</f>
        <v>8</v>
      </c>
      <c r="AM61" s="52">
        <f>AJ61+AH61+H61+AF61+AD61+AB61+Z61+X61+V61+T61+P61+R61+N61+L61+J61+F61+D61</f>
        <v>3.1646981213694225</v>
      </c>
      <c r="AN61" s="40">
        <f>AM61/AL61</f>
        <v>0.39558726517117782</v>
      </c>
    </row>
    <row r="62" spans="1:40">
      <c r="A62" s="58">
        <f t="shared" si="0"/>
        <v>61</v>
      </c>
      <c r="B62" s="34" t="s">
        <v>262</v>
      </c>
      <c r="C62" s="59">
        <v>0</v>
      </c>
      <c r="D62" s="60">
        <f>C62/29</f>
        <v>0</v>
      </c>
      <c r="E62" s="15">
        <v>9</v>
      </c>
      <c r="F62" s="49">
        <f>E62/25</f>
        <v>0.36</v>
      </c>
      <c r="G62" s="124">
        <v>8</v>
      </c>
      <c r="H62" s="49">
        <f>G62/31</f>
        <v>0.25806451612903225</v>
      </c>
      <c r="I62" s="15">
        <v>17</v>
      </c>
      <c r="J62" s="49">
        <f>I62/30</f>
        <v>0.56666666666666665</v>
      </c>
      <c r="K62" s="15">
        <v>10</v>
      </c>
      <c r="L62" s="49">
        <f>K62/26</f>
        <v>0.38461538461538464</v>
      </c>
      <c r="M62" s="15"/>
      <c r="N62" s="49">
        <f>M62/37</f>
        <v>0</v>
      </c>
      <c r="O62" s="15"/>
      <c r="P62" s="49">
        <f>O62/32</f>
        <v>0</v>
      </c>
      <c r="Q62" s="15">
        <v>10</v>
      </c>
      <c r="R62" s="49">
        <f>Q62/20</f>
        <v>0.5</v>
      </c>
      <c r="S62" s="15">
        <v>19</v>
      </c>
      <c r="T62" s="49">
        <f>S62/27</f>
        <v>0.70370370370370372</v>
      </c>
      <c r="U62" s="15"/>
      <c r="V62" s="49">
        <f>U62/58</f>
        <v>0</v>
      </c>
      <c r="W62" s="15">
        <v>9</v>
      </c>
      <c r="X62" s="49">
        <f>W62/30</f>
        <v>0.3</v>
      </c>
      <c r="Y62" s="15">
        <v>12</v>
      </c>
      <c r="Z62" s="49">
        <f>Y62/25</f>
        <v>0.48</v>
      </c>
      <c r="AA62" s="15">
        <v>9</v>
      </c>
      <c r="AB62" s="49">
        <f>AA62/20</f>
        <v>0.45</v>
      </c>
      <c r="AC62" s="15">
        <v>4</v>
      </c>
      <c r="AD62" s="49">
        <f>AC62/23</f>
        <v>0.17391304347826086</v>
      </c>
      <c r="AE62" s="15">
        <v>8</v>
      </c>
      <c r="AF62" s="49">
        <f>AE62/26</f>
        <v>0.30769230769230771</v>
      </c>
      <c r="AG62" s="15">
        <v>3</v>
      </c>
      <c r="AH62" s="49">
        <f>AG62/16</f>
        <v>0.1875</v>
      </c>
      <c r="AI62" s="15"/>
      <c r="AJ62" s="49">
        <f>AI62/16</f>
        <v>0</v>
      </c>
      <c r="AK62" s="61">
        <f>C62+E62+I62+K62+M62+O62+Q62+S62+U62+W62+Y62+AA62+AC62+AE62+AG62+AI62</f>
        <v>110</v>
      </c>
      <c r="AL62" s="15">
        <f>COUNT(C62,E62,G62,AW2I2,K62,M62,O62,Q62,S62,U62,W62,Y62,AA62,AC62,AE62,AG62,AI62)</f>
        <v>12</v>
      </c>
      <c r="AM62" s="52">
        <f>AJ62+AH62+H62+AF62+AD62+AB62+Z62+X62+V62+T62+P62+R62+N62+L62+J62+F62+D62</f>
        <v>4.6721556222853557</v>
      </c>
      <c r="AN62" s="40">
        <f>AM62/AL62</f>
        <v>0.389346301857113</v>
      </c>
    </row>
    <row r="63" spans="1:40">
      <c r="A63" s="58">
        <f t="shared" si="0"/>
        <v>62</v>
      </c>
      <c r="B63" s="127" t="s">
        <v>471</v>
      </c>
      <c r="C63" s="59">
        <v>3</v>
      </c>
      <c r="D63" s="60">
        <f>C63/51</f>
        <v>5.8823529411764705E-2</v>
      </c>
      <c r="E63" s="15">
        <v>8</v>
      </c>
      <c r="F63" s="49">
        <f>E63/25</f>
        <v>0.32</v>
      </c>
      <c r="G63" s="124">
        <v>15</v>
      </c>
      <c r="H63" s="49">
        <f>G63/31</f>
        <v>0.4838709677419355</v>
      </c>
      <c r="I63" s="15">
        <v>13</v>
      </c>
      <c r="J63" s="49">
        <f>I63/30</f>
        <v>0.43333333333333335</v>
      </c>
      <c r="K63" s="15">
        <v>14</v>
      </c>
      <c r="L63" s="49">
        <f>K63/26</f>
        <v>0.53846153846153844</v>
      </c>
      <c r="M63" s="15">
        <v>26</v>
      </c>
      <c r="N63" s="49">
        <f>M63/37</f>
        <v>0.70270270270270274</v>
      </c>
      <c r="O63" s="15">
        <v>7</v>
      </c>
      <c r="P63" s="49">
        <f>O63/32</f>
        <v>0.21875</v>
      </c>
      <c r="Q63" s="15">
        <v>3</v>
      </c>
      <c r="R63" s="49">
        <f>Q63/20</f>
        <v>0.15</v>
      </c>
      <c r="S63" s="15">
        <v>13</v>
      </c>
      <c r="T63" s="49">
        <f>S63/27</f>
        <v>0.48148148148148145</v>
      </c>
      <c r="U63" s="15">
        <v>13</v>
      </c>
      <c r="V63" s="49">
        <f>U63/58</f>
        <v>0.22413793103448276</v>
      </c>
      <c r="W63" s="15">
        <v>7</v>
      </c>
      <c r="X63" s="49">
        <f>W63/30</f>
        <v>0.23333333333333334</v>
      </c>
      <c r="Y63" s="15"/>
      <c r="Z63" s="49">
        <f>Y63/25</f>
        <v>0</v>
      </c>
      <c r="AA63" s="15"/>
      <c r="AB63" s="49">
        <f>AA63/20</f>
        <v>0</v>
      </c>
      <c r="AC63" s="15"/>
      <c r="AD63" s="49">
        <f>AC63/23</f>
        <v>0</v>
      </c>
      <c r="AE63" s="15"/>
      <c r="AF63" s="49">
        <f>AE63/26</f>
        <v>0</v>
      </c>
      <c r="AG63" s="15"/>
      <c r="AH63" s="49">
        <f>AG63/16</f>
        <v>0</v>
      </c>
      <c r="AI63" s="15"/>
      <c r="AJ63" s="49">
        <f>AI63/16</f>
        <v>0</v>
      </c>
      <c r="AK63" s="61">
        <f>C63+E63+I63+K63+M63+O63+Q63+S63+U63+W63+Y63+AA63+AC63+AE63+AG63+AI63</f>
        <v>107</v>
      </c>
      <c r="AL63" s="15">
        <f>COUNT(C63,E63,G63,AW2I2,K63,M63,O63,Q63,S63,U63,W63,Y63,AA63,AC63,AE63,AG63,AI63)</f>
        <v>10</v>
      </c>
      <c r="AM63" s="52">
        <f>AJ63+AH63+H63+AF63+AD63+AB63+Z63+X63+V63+T63+P63+R63+N63+L63+J63+F63+D63</f>
        <v>3.8448948175005717</v>
      </c>
      <c r="AN63" s="40">
        <f>AM63/AL63</f>
        <v>0.38448948175005715</v>
      </c>
    </row>
    <row r="64" spans="1:40">
      <c r="A64" s="58">
        <f t="shared" si="0"/>
        <v>63</v>
      </c>
      <c r="B64" s="66" t="s">
        <v>481</v>
      </c>
      <c r="C64" s="59">
        <v>4</v>
      </c>
      <c r="D64" s="60">
        <f>C64/29</f>
        <v>0.13793103448275862</v>
      </c>
      <c r="E64" s="15">
        <v>1</v>
      </c>
      <c r="F64" s="49">
        <f>E64/25</f>
        <v>0.04</v>
      </c>
      <c r="G64" s="124">
        <v>13</v>
      </c>
      <c r="H64" s="49">
        <f>G64/31</f>
        <v>0.41935483870967744</v>
      </c>
      <c r="I64" s="15">
        <v>15</v>
      </c>
      <c r="J64" s="49">
        <f>I64/30</f>
        <v>0.5</v>
      </c>
      <c r="K64" s="15">
        <v>6</v>
      </c>
      <c r="L64" s="49">
        <f>K64/26</f>
        <v>0.23076923076923078</v>
      </c>
      <c r="M64" s="15"/>
      <c r="N64" s="49">
        <f>M64/37</f>
        <v>0</v>
      </c>
      <c r="O64" s="15"/>
      <c r="P64" s="49">
        <f>O64/32</f>
        <v>0</v>
      </c>
      <c r="Q64" s="15"/>
      <c r="R64" s="49">
        <f>Q64/20</f>
        <v>0</v>
      </c>
      <c r="S64" s="15"/>
      <c r="T64" s="49">
        <f>S64/27</f>
        <v>0</v>
      </c>
      <c r="U64" s="15">
        <v>20</v>
      </c>
      <c r="V64" s="49">
        <f>U64/25</f>
        <v>0.8</v>
      </c>
      <c r="W64" s="15"/>
      <c r="X64" s="49">
        <f>W64/30</f>
        <v>0</v>
      </c>
      <c r="Y64" s="15">
        <v>7</v>
      </c>
      <c r="Z64" s="49">
        <f>Y64/25</f>
        <v>0.28000000000000003</v>
      </c>
      <c r="AA64" s="15">
        <v>5</v>
      </c>
      <c r="AB64" s="49">
        <f>AA64/20</f>
        <v>0.25</v>
      </c>
      <c r="AC64" s="15">
        <v>11</v>
      </c>
      <c r="AD64" s="49">
        <f>AC64/23</f>
        <v>0.47826086956521741</v>
      </c>
      <c r="AE64" s="15">
        <v>3</v>
      </c>
      <c r="AF64" s="49">
        <f>AE64/26</f>
        <v>0.11538461538461539</v>
      </c>
      <c r="AG64" s="15"/>
      <c r="AH64" s="49">
        <f>AG64/16</f>
        <v>0</v>
      </c>
      <c r="AI64" s="15"/>
      <c r="AJ64" s="49">
        <f>AI64/16</f>
        <v>0</v>
      </c>
      <c r="AK64" s="61">
        <f>C64+E64+I64+K64+M64+O64+Q64+S64+U64+W64+Y64+AA64+AC64+AE64+AG64+AI64</f>
        <v>72</v>
      </c>
      <c r="AL64" s="15">
        <f>COUNT(C64,E64,G64,AW2I2,K64,M64,O64,Q64,S64,U64,W64,Y64,AA64,AC64,AE64,AG64,AI64)</f>
        <v>9</v>
      </c>
      <c r="AM64" s="52">
        <f>AJ64+AH64+H64+AF64+AD64+AB64+Z64+X64+V64+T64+P64+R64+N64+L64+J64+F64+D64</f>
        <v>3.2517005889114996</v>
      </c>
      <c r="AN64" s="40">
        <f>AM64/AL64</f>
        <v>0.36130006543461107</v>
      </c>
    </row>
    <row r="65" spans="1:40">
      <c r="A65" s="58">
        <f t="shared" si="0"/>
        <v>64</v>
      </c>
      <c r="B65" s="15" t="s">
        <v>585</v>
      </c>
      <c r="C65" s="59"/>
      <c r="D65" s="60">
        <f>C65/29</f>
        <v>0</v>
      </c>
      <c r="E65" s="15"/>
      <c r="F65" s="49">
        <f>E65/25</f>
        <v>0</v>
      </c>
      <c r="G65" s="124"/>
      <c r="H65" s="49">
        <f>G65/31</f>
        <v>0</v>
      </c>
      <c r="I65" s="15"/>
      <c r="J65" s="49">
        <f>I65/30</f>
        <v>0</v>
      </c>
      <c r="K65" s="15"/>
      <c r="L65" s="49">
        <f>K65/26</f>
        <v>0</v>
      </c>
      <c r="M65" s="15">
        <v>10</v>
      </c>
      <c r="N65" s="49">
        <f>M65/37</f>
        <v>0.27027027027027029</v>
      </c>
      <c r="O65" s="15">
        <v>8</v>
      </c>
      <c r="P65" s="49">
        <f>O65/32</f>
        <v>0.25</v>
      </c>
      <c r="Q65" s="15"/>
      <c r="R65" s="49">
        <f>Q65/20</f>
        <v>0</v>
      </c>
      <c r="S65" s="15"/>
      <c r="T65" s="49">
        <f>S65/27</f>
        <v>0</v>
      </c>
      <c r="U65" s="15">
        <v>2</v>
      </c>
      <c r="V65" s="49">
        <f>U65/25</f>
        <v>0.08</v>
      </c>
      <c r="W65" s="15">
        <v>15</v>
      </c>
      <c r="X65" s="49">
        <f>W65/30</f>
        <v>0.5</v>
      </c>
      <c r="Y65" s="15">
        <v>23</v>
      </c>
      <c r="Z65" s="49">
        <f>Y65/25</f>
        <v>0.92</v>
      </c>
      <c r="AA65" s="15">
        <v>5</v>
      </c>
      <c r="AB65" s="49">
        <f>AA65/20</f>
        <v>0.25</v>
      </c>
      <c r="AC65" s="15">
        <v>11</v>
      </c>
      <c r="AD65" s="49">
        <f>AC65/23</f>
        <v>0.47826086956521741</v>
      </c>
      <c r="AE65" s="15">
        <v>3</v>
      </c>
      <c r="AF65" s="49">
        <f>AE65/26</f>
        <v>0.11538461538461539</v>
      </c>
      <c r="AG65" s="15"/>
      <c r="AH65" s="49">
        <f>AG65/16</f>
        <v>0</v>
      </c>
      <c r="AI65" s="15"/>
      <c r="AJ65" s="49">
        <f>AI65/16</f>
        <v>0</v>
      </c>
      <c r="AK65" s="61">
        <f>C65+E65+I65+K65+M65+O65+Q65+S65+U65+W65+Y65+AA65+AC65+AE65+AG65+AI65</f>
        <v>77</v>
      </c>
      <c r="AL65" s="15">
        <f>COUNT(C65,E65,G65,AW2I2,K65,M65,O65,Q65,S65,U65,W65,Y65,AA65,AC65,AE65,AG65,AI65)</f>
        <v>8</v>
      </c>
      <c r="AM65" s="52">
        <f>AJ65+AH65+H65+AF65+AD65+AB65+Z65+X65+V65+T65+P65+R65+N65+L65+J65+F65+D65</f>
        <v>2.8639157552201029</v>
      </c>
      <c r="AN65" s="40">
        <f>AM65/AL65</f>
        <v>0.35798946940251286</v>
      </c>
    </row>
    <row r="66" spans="1:40">
      <c r="A66" s="58">
        <f t="shared" si="0"/>
        <v>65</v>
      </c>
      <c r="B66" s="34" t="s">
        <v>252</v>
      </c>
      <c r="C66" s="59">
        <v>0</v>
      </c>
      <c r="D66" s="60">
        <f>C66/29</f>
        <v>0</v>
      </c>
      <c r="E66" s="15"/>
      <c r="F66" s="49">
        <f>E66/25</f>
        <v>0</v>
      </c>
      <c r="G66" s="124">
        <v>9</v>
      </c>
      <c r="H66" s="49">
        <f>G66/31</f>
        <v>0.29032258064516131</v>
      </c>
      <c r="I66" s="15"/>
      <c r="J66" s="49">
        <f>I66/30</f>
        <v>0</v>
      </c>
      <c r="K66" s="15"/>
      <c r="L66" s="49">
        <f>K66/26</f>
        <v>0</v>
      </c>
      <c r="M66" s="15"/>
      <c r="N66" s="49">
        <f>M66/37</f>
        <v>0</v>
      </c>
      <c r="O66" s="15">
        <v>5</v>
      </c>
      <c r="P66" s="49">
        <f>O66/32</f>
        <v>0.15625</v>
      </c>
      <c r="Q66" s="15">
        <v>3</v>
      </c>
      <c r="R66" s="49">
        <f>Q66/20</f>
        <v>0.15</v>
      </c>
      <c r="S66" s="15"/>
      <c r="T66" s="49">
        <f>S66/27</f>
        <v>0</v>
      </c>
      <c r="U66" s="15"/>
      <c r="V66" s="49">
        <f>U66/58</f>
        <v>0</v>
      </c>
      <c r="W66" s="15">
        <v>7</v>
      </c>
      <c r="X66" s="49">
        <f>W66/30</f>
        <v>0.23333333333333334</v>
      </c>
      <c r="Y66" s="15">
        <v>5</v>
      </c>
      <c r="Z66" s="49">
        <f>Y66/25</f>
        <v>0.2</v>
      </c>
      <c r="AA66" s="15">
        <v>5</v>
      </c>
      <c r="AB66" s="49">
        <f>AA66/20</f>
        <v>0.25</v>
      </c>
      <c r="AC66" s="15">
        <v>11</v>
      </c>
      <c r="AD66" s="49">
        <f>AC66/23</f>
        <v>0.47826086956521741</v>
      </c>
      <c r="AE66" s="15"/>
      <c r="AF66" s="49">
        <f>AE66/26</f>
        <v>0</v>
      </c>
      <c r="AG66" s="15"/>
      <c r="AH66" s="49">
        <f>AG66/16</f>
        <v>0</v>
      </c>
      <c r="AI66" s="15"/>
      <c r="AJ66" s="49">
        <f>AI66/16</f>
        <v>0</v>
      </c>
      <c r="AK66" s="61">
        <f>C66+E66+I66+K66+M66+O66+Q66+S66+U66+W66+Y66+AA66+AC66+AE66+AG66+AI66</f>
        <v>36</v>
      </c>
      <c r="AL66" s="15">
        <f>COUNT(C66,E66,G66,AW2I2,K66,M66,O66,Q66,S66,U66,W66,Y66,AA66,AC66,AE66,AG66,AI66)</f>
        <v>8</v>
      </c>
      <c r="AM66" s="52">
        <f>AJ66+AH66+H66+AF66+AD66+AB66+Z66+X66+V66+T66+P66+R66+N66+L66+J66+F66+D66</f>
        <v>1.758166783543712</v>
      </c>
      <c r="AN66" s="40">
        <f>AM66/AL66</f>
        <v>0.219770847942964</v>
      </c>
    </row>
    <row r="67" spans="1:40">
      <c r="A67" s="58">
        <f t="shared" si="0"/>
        <v>66</v>
      </c>
      <c r="B67" s="35" t="s">
        <v>34</v>
      </c>
      <c r="C67" s="59"/>
      <c r="D67" s="60">
        <f>C67/29</f>
        <v>0</v>
      </c>
      <c r="E67" s="15">
        <v>16</v>
      </c>
      <c r="F67" s="49">
        <f>E67/25</f>
        <v>0.64</v>
      </c>
      <c r="G67" s="124"/>
      <c r="H67" s="49">
        <f>G67/31</f>
        <v>0</v>
      </c>
      <c r="I67" s="15">
        <v>22</v>
      </c>
      <c r="J67" s="49">
        <f>I67/30</f>
        <v>0.73333333333333328</v>
      </c>
      <c r="K67" s="15">
        <v>26</v>
      </c>
      <c r="L67" s="49">
        <f>K67/26</f>
        <v>1</v>
      </c>
      <c r="M67" s="15">
        <v>37</v>
      </c>
      <c r="N67" s="49">
        <f>M67/37</f>
        <v>1</v>
      </c>
      <c r="O67" s="15">
        <v>24</v>
      </c>
      <c r="P67" s="49">
        <f>O67/32</f>
        <v>0.75</v>
      </c>
      <c r="Q67" s="15"/>
      <c r="R67" s="49">
        <f>Q67/20</f>
        <v>0</v>
      </c>
      <c r="S67" s="15"/>
      <c r="T67" s="49">
        <f>S67/27</f>
        <v>0</v>
      </c>
      <c r="U67" s="15"/>
      <c r="V67" s="49">
        <f>U67/58</f>
        <v>0</v>
      </c>
      <c r="W67" s="15">
        <v>30</v>
      </c>
      <c r="X67" s="49">
        <f>W67/30</f>
        <v>1</v>
      </c>
      <c r="Y67" s="15"/>
      <c r="Z67" s="49">
        <f>Y67/25</f>
        <v>0</v>
      </c>
      <c r="AA67" s="15">
        <v>4</v>
      </c>
      <c r="AB67" s="49">
        <f>AA67/20</f>
        <v>0.2</v>
      </c>
      <c r="AC67" s="15"/>
      <c r="AD67" s="49">
        <f>AC67/23</f>
        <v>0</v>
      </c>
      <c r="AE67" s="15"/>
      <c r="AF67" s="49">
        <f>AE67/26</f>
        <v>0</v>
      </c>
      <c r="AG67" s="15">
        <v>15</v>
      </c>
      <c r="AH67" s="49">
        <f>AG67/16</f>
        <v>0.9375</v>
      </c>
      <c r="AI67" s="15"/>
      <c r="AJ67" s="49">
        <f>AI67/16</f>
        <v>0</v>
      </c>
      <c r="AK67" s="61">
        <f>C67+E67+I67+K67+M67+O67+Q67+S67+U67+W67+Y67+AA67+AC67+AE67+AG67+AI67</f>
        <v>174</v>
      </c>
      <c r="AL67" s="15">
        <f>COUNT(C67,E67,G67,AW2I2,K67,M67,O67,Q67,S67,U67,W67,Y67,AA67,AC67,AE67,AG67,AI67)</f>
        <v>7</v>
      </c>
      <c r="AM67" s="52">
        <f>AJ67+AH67+H67+AF67+AD67+AB67+Z67+X67+V67+T67+P67+R67+N67+L67+J67+F67+D67</f>
        <v>6.2608333333333333</v>
      </c>
      <c r="AN67" s="40"/>
    </row>
    <row r="68" spans="1:40">
      <c r="A68" s="58">
        <f t="shared" ref="A68:A131" si="1">A67+1</f>
        <v>67</v>
      </c>
      <c r="B68" s="35" t="s">
        <v>49</v>
      </c>
      <c r="C68" s="59"/>
      <c r="D68" s="60">
        <f>C68/29</f>
        <v>0</v>
      </c>
      <c r="E68" s="15"/>
      <c r="F68" s="49">
        <f>E68/25</f>
        <v>0</v>
      </c>
      <c r="G68" s="124"/>
      <c r="H68" s="49">
        <f>G68/31</f>
        <v>0</v>
      </c>
      <c r="I68" s="15"/>
      <c r="J68" s="49">
        <f>I68/30</f>
        <v>0</v>
      </c>
      <c r="K68" s="15"/>
      <c r="L68" s="49">
        <f>K68/26</f>
        <v>0</v>
      </c>
      <c r="M68" s="15"/>
      <c r="N68" s="49">
        <f>M68/37</f>
        <v>0</v>
      </c>
      <c r="O68" s="15"/>
      <c r="P68" s="49">
        <f>O68/32</f>
        <v>0</v>
      </c>
      <c r="Q68" s="15">
        <v>11</v>
      </c>
      <c r="R68" s="49">
        <f>Q68/20</f>
        <v>0.55000000000000004</v>
      </c>
      <c r="S68" s="15">
        <v>26</v>
      </c>
      <c r="T68" s="49">
        <f>S68/27</f>
        <v>0.96296296296296291</v>
      </c>
      <c r="U68" s="15">
        <v>23</v>
      </c>
      <c r="V68" s="49">
        <f>U68/58</f>
        <v>0.39655172413793105</v>
      </c>
      <c r="W68" s="15">
        <v>22</v>
      </c>
      <c r="X68" s="49">
        <f>W68/30</f>
        <v>0.73333333333333328</v>
      </c>
      <c r="Y68" s="15"/>
      <c r="Z68" s="49">
        <f>Y68/25</f>
        <v>0</v>
      </c>
      <c r="AA68" s="15"/>
      <c r="AB68" s="49">
        <f>AA68/20</f>
        <v>0</v>
      </c>
      <c r="AC68" s="15">
        <v>20</v>
      </c>
      <c r="AD68" s="49">
        <f>AC68/23</f>
        <v>0.86956521739130432</v>
      </c>
      <c r="AE68" s="15">
        <v>12</v>
      </c>
      <c r="AF68" s="49">
        <f>AE68/26</f>
        <v>0.46153846153846156</v>
      </c>
      <c r="AG68" s="15">
        <v>12</v>
      </c>
      <c r="AH68" s="49">
        <f>AG68/16</f>
        <v>0.75</v>
      </c>
      <c r="AI68" s="15"/>
      <c r="AJ68" s="49">
        <f>AI68/16</f>
        <v>0</v>
      </c>
      <c r="AK68" s="61">
        <f>C68+E68+I68+K68+M68+O68+Q68+S68+U68+W68+Y68+AA68+AC68+AE68+AG68+AI68</f>
        <v>126</v>
      </c>
      <c r="AL68" s="15">
        <f>COUNT(C68,E68,G68,AW2I2,K68,M68,O68,Q68,S68,U68,W68,Y68,AA68,AC68,AE68,AG68,AI68)</f>
        <v>7</v>
      </c>
      <c r="AM68" s="52">
        <f>AJ68+AH68+H68+AF68+AD68+AB68+Z68+X68+V68+T68+P68+R68+N68+L68+J68+F68+D68</f>
        <v>4.723951699363993</v>
      </c>
      <c r="AN68" s="40"/>
    </row>
    <row r="69" spans="1:40">
      <c r="A69" s="58">
        <f t="shared" si="1"/>
        <v>68</v>
      </c>
      <c r="B69" s="36" t="s">
        <v>64</v>
      </c>
      <c r="C69" s="59"/>
      <c r="D69" s="60">
        <f>C69/29</f>
        <v>0</v>
      </c>
      <c r="E69" s="15"/>
      <c r="F69" s="49">
        <f>E69/25</f>
        <v>0</v>
      </c>
      <c r="G69" s="124"/>
      <c r="H69" s="49">
        <f>G69/31</f>
        <v>0</v>
      </c>
      <c r="I69" s="15"/>
      <c r="J69" s="49">
        <f>I69/30</f>
        <v>0</v>
      </c>
      <c r="K69" s="15"/>
      <c r="L69" s="49">
        <f>K69/26</f>
        <v>0</v>
      </c>
      <c r="M69" s="15">
        <v>7</v>
      </c>
      <c r="N69" s="49">
        <f>M69/37</f>
        <v>0.1891891891891892</v>
      </c>
      <c r="O69" s="15">
        <v>23</v>
      </c>
      <c r="P69" s="49">
        <f>O69/32</f>
        <v>0.71875</v>
      </c>
      <c r="Q69" s="15">
        <v>15</v>
      </c>
      <c r="R69" s="49">
        <f>Q69/20</f>
        <v>0.75</v>
      </c>
      <c r="S69" s="15">
        <v>20</v>
      </c>
      <c r="T69" s="49">
        <f>S69/27</f>
        <v>0.7407407407407407</v>
      </c>
      <c r="U69" s="15">
        <v>22</v>
      </c>
      <c r="V69" s="49">
        <f>U69/58</f>
        <v>0.37931034482758619</v>
      </c>
      <c r="W69" s="15">
        <v>28</v>
      </c>
      <c r="X69" s="49">
        <f>W69/30</f>
        <v>0.93333333333333335</v>
      </c>
      <c r="Y69" s="15"/>
      <c r="Z69" s="49">
        <f>Y69/25</f>
        <v>0</v>
      </c>
      <c r="AA69" s="15"/>
      <c r="AB69" s="49">
        <f>AA69/20</f>
        <v>0</v>
      </c>
      <c r="AC69" s="15">
        <v>13</v>
      </c>
      <c r="AD69" s="49">
        <f>AC69/23</f>
        <v>0.56521739130434778</v>
      </c>
      <c r="AE69" s="15"/>
      <c r="AF69" s="49">
        <f>AE69/26</f>
        <v>0</v>
      </c>
      <c r="AG69" s="15"/>
      <c r="AH69" s="49">
        <f>AG69/16</f>
        <v>0</v>
      </c>
      <c r="AI69" s="15"/>
      <c r="AJ69" s="49">
        <f>AI69/16</f>
        <v>0</v>
      </c>
      <c r="AK69" s="61">
        <f>C69+E69+I69+K69+M69+O69+Q69+S69+U69+W69+Y69+AA69+AC69+AE69+AG69+AI69</f>
        <v>128</v>
      </c>
      <c r="AL69" s="15">
        <f>COUNT(C69,E69,G69,AW2I2,K69,M69,O69,Q69,S69,U69,W69,Y69,AA69,AC69,AE69,AG69,AI69)</f>
        <v>7</v>
      </c>
      <c r="AM69" s="52">
        <f>AJ69+AH69+H69+AF69+AD69+AB69+Z69+X69+V69+T69+P69+R69+N69+L69+J69+F69+D69</f>
        <v>4.2765409993951975</v>
      </c>
      <c r="AN69" s="40"/>
    </row>
    <row r="70" spans="1:40">
      <c r="A70" s="58">
        <f t="shared" si="1"/>
        <v>69</v>
      </c>
      <c r="B70" s="35" t="s">
        <v>99</v>
      </c>
      <c r="C70" s="59">
        <v>17</v>
      </c>
      <c r="D70" s="60">
        <f>C70/51</f>
        <v>0.33333333333333331</v>
      </c>
      <c r="E70" s="15">
        <v>21</v>
      </c>
      <c r="F70" s="49">
        <f>E70/25</f>
        <v>0.84</v>
      </c>
      <c r="G70" s="124"/>
      <c r="H70" s="49">
        <f>G70/31</f>
        <v>0</v>
      </c>
      <c r="I70" s="15"/>
      <c r="J70" s="49">
        <f>I70/30</f>
        <v>0</v>
      </c>
      <c r="K70" s="15">
        <v>8</v>
      </c>
      <c r="L70" s="49">
        <f>K70/26</f>
        <v>0.30769230769230771</v>
      </c>
      <c r="M70" s="15"/>
      <c r="N70" s="49">
        <f>M70/37</f>
        <v>0</v>
      </c>
      <c r="O70" s="15">
        <v>29</v>
      </c>
      <c r="P70" s="49">
        <f>O70/32</f>
        <v>0.90625</v>
      </c>
      <c r="Q70" s="15"/>
      <c r="R70" s="49">
        <f>Q70/20</f>
        <v>0</v>
      </c>
      <c r="S70" s="15"/>
      <c r="T70" s="49">
        <f>S70/27</f>
        <v>0</v>
      </c>
      <c r="U70" s="15"/>
      <c r="V70" s="49">
        <f>U70/58</f>
        <v>0</v>
      </c>
      <c r="W70" s="15">
        <v>27</v>
      </c>
      <c r="X70" s="49">
        <f>W70/30</f>
        <v>0.9</v>
      </c>
      <c r="Y70" s="15"/>
      <c r="Z70" s="49">
        <f>Y70/25</f>
        <v>0</v>
      </c>
      <c r="AA70" s="15">
        <v>7</v>
      </c>
      <c r="AB70" s="49">
        <f>AA70/20</f>
        <v>0.35</v>
      </c>
      <c r="AC70" s="15"/>
      <c r="AD70" s="49">
        <f>AC70/23</f>
        <v>0</v>
      </c>
      <c r="AE70" s="15"/>
      <c r="AF70" s="49">
        <f>AE70/26</f>
        <v>0</v>
      </c>
      <c r="AG70" s="15">
        <v>6</v>
      </c>
      <c r="AH70" s="49">
        <f>AG70/16</f>
        <v>0.375</v>
      </c>
      <c r="AI70" s="15"/>
      <c r="AJ70" s="49">
        <f>AI70/16</f>
        <v>0</v>
      </c>
      <c r="AK70" s="61">
        <f>C70+E70+I70+K70+M70+O70+Q70+S70+U70+W70+Y70+AA70+AC70+AE70+AG70+AI70</f>
        <v>115</v>
      </c>
      <c r="AL70" s="15">
        <f>COUNT(C70,E70,G70,AW2I2,K70,M70,O70,Q70,S70,U70,W70,Y70,AA70,AC70,AE70,AG70,AI70)</f>
        <v>7</v>
      </c>
      <c r="AM70" s="52">
        <f>AJ70+AH70+H70+AF70+AD70+AB70+Z70+X70+V70+T70+P70+R70+N70+L70+J70+F70+D70</f>
        <v>4.0122756410256404</v>
      </c>
      <c r="AN70" s="40"/>
    </row>
    <row r="71" spans="1:40">
      <c r="A71" s="58">
        <f t="shared" si="1"/>
        <v>70</v>
      </c>
      <c r="B71" s="35" t="s">
        <v>42</v>
      </c>
      <c r="C71" s="59">
        <v>13</v>
      </c>
      <c r="D71" s="60">
        <f>C71/51</f>
        <v>0.25490196078431371</v>
      </c>
      <c r="E71" s="15">
        <v>21</v>
      </c>
      <c r="F71" s="49">
        <f>E71/25</f>
        <v>0.84</v>
      </c>
      <c r="G71" s="124"/>
      <c r="H71" s="49">
        <f>G71/31</f>
        <v>0</v>
      </c>
      <c r="I71" s="15"/>
      <c r="J71" s="49">
        <f>I71/30</f>
        <v>0</v>
      </c>
      <c r="K71" s="15">
        <v>8</v>
      </c>
      <c r="L71" s="49">
        <f>K71/26</f>
        <v>0.30769230769230771</v>
      </c>
      <c r="M71" s="15"/>
      <c r="N71" s="49">
        <f>M71/37</f>
        <v>0</v>
      </c>
      <c r="O71" s="15">
        <v>29</v>
      </c>
      <c r="P71" s="49">
        <f>O71/32</f>
        <v>0.90625</v>
      </c>
      <c r="Q71" s="15"/>
      <c r="R71" s="49">
        <f>Q71/20</f>
        <v>0</v>
      </c>
      <c r="S71" s="15"/>
      <c r="T71" s="49">
        <f>S71/27</f>
        <v>0</v>
      </c>
      <c r="U71" s="15"/>
      <c r="V71" s="49">
        <f>U71/58</f>
        <v>0</v>
      </c>
      <c r="W71" s="15">
        <v>27</v>
      </c>
      <c r="X71" s="49">
        <f>W71/30</f>
        <v>0.9</v>
      </c>
      <c r="Y71" s="15"/>
      <c r="Z71" s="49">
        <f>Y71/25</f>
        <v>0</v>
      </c>
      <c r="AA71" s="15">
        <v>7</v>
      </c>
      <c r="AB71" s="49">
        <f>AA71/20</f>
        <v>0.35</v>
      </c>
      <c r="AC71" s="15"/>
      <c r="AD71" s="49">
        <f>AC71/23</f>
        <v>0</v>
      </c>
      <c r="AE71" s="15"/>
      <c r="AF71" s="49">
        <f>AE71/26</f>
        <v>0</v>
      </c>
      <c r="AG71" s="15">
        <v>6</v>
      </c>
      <c r="AH71" s="49">
        <f>AG71/16</f>
        <v>0.375</v>
      </c>
      <c r="AI71" s="15"/>
      <c r="AJ71" s="49">
        <f>AI71/16</f>
        <v>0</v>
      </c>
      <c r="AK71" s="61">
        <f>C71+E71+I71+K71+M71+O71+Q71+S71+U71+W71+Y71+AA71+AC71+AE71+AG71+AI71</f>
        <v>111</v>
      </c>
      <c r="AL71" s="15">
        <f>COUNT(C71,E71,G71,AW2I2,K71,M71,O71,Q71,S71,U71,W71,Y71,AA71,AC71,AE71,AG71,AI71)</f>
        <v>7</v>
      </c>
      <c r="AM71" s="52">
        <f>AJ71+AH71+H71+AF71+AD71+AB71+Z71+X71+V71+T71+P71+R71+N71+L71+J71+F71+D71</f>
        <v>3.9338442684766211</v>
      </c>
      <c r="AN71" s="40"/>
    </row>
    <row r="72" spans="1:40">
      <c r="A72" s="58">
        <f t="shared" si="1"/>
        <v>71</v>
      </c>
      <c r="B72" s="35" t="s">
        <v>40</v>
      </c>
      <c r="C72" s="59">
        <v>7</v>
      </c>
      <c r="D72" s="60">
        <f>C72/29</f>
        <v>0.2413793103448276</v>
      </c>
      <c r="E72" s="15">
        <v>21</v>
      </c>
      <c r="F72" s="49">
        <f>E72/25</f>
        <v>0.84</v>
      </c>
      <c r="G72" s="124"/>
      <c r="H72" s="49">
        <f>G72/31</f>
        <v>0</v>
      </c>
      <c r="I72" s="15"/>
      <c r="J72" s="49">
        <f>I72/30</f>
        <v>0</v>
      </c>
      <c r="K72" s="15">
        <v>8</v>
      </c>
      <c r="L72" s="49">
        <f>K72/26</f>
        <v>0.30769230769230771</v>
      </c>
      <c r="M72" s="15"/>
      <c r="N72" s="49">
        <f>M72/37</f>
        <v>0</v>
      </c>
      <c r="O72" s="15">
        <v>29</v>
      </c>
      <c r="P72" s="49">
        <f>O72/32</f>
        <v>0.90625</v>
      </c>
      <c r="Q72" s="15"/>
      <c r="R72" s="49">
        <f>Q72/20</f>
        <v>0</v>
      </c>
      <c r="S72" s="15"/>
      <c r="T72" s="49">
        <f>S72/27</f>
        <v>0</v>
      </c>
      <c r="U72" s="15"/>
      <c r="V72" s="49">
        <f>U72/58</f>
        <v>0</v>
      </c>
      <c r="W72" s="15">
        <v>27</v>
      </c>
      <c r="X72" s="49">
        <f>W72/30</f>
        <v>0.9</v>
      </c>
      <c r="Y72" s="15"/>
      <c r="Z72" s="49">
        <f>Y72/25</f>
        <v>0</v>
      </c>
      <c r="AA72" s="15">
        <v>7</v>
      </c>
      <c r="AB72" s="49">
        <f>AA72/20</f>
        <v>0.35</v>
      </c>
      <c r="AC72" s="15"/>
      <c r="AD72" s="49">
        <f>AC72/23</f>
        <v>0</v>
      </c>
      <c r="AE72" s="15"/>
      <c r="AF72" s="49">
        <f>AE72/26</f>
        <v>0</v>
      </c>
      <c r="AG72" s="15">
        <v>6</v>
      </c>
      <c r="AH72" s="49">
        <f>AG72/16</f>
        <v>0.375</v>
      </c>
      <c r="AI72" s="15"/>
      <c r="AJ72" s="49">
        <f>AI72/16</f>
        <v>0</v>
      </c>
      <c r="AK72" s="61">
        <f>C72+E72+I72+K72+M72+O72+Q72+S72+U72+W72+Y72+AA72+AC72+AE72+AG72+AI72</f>
        <v>105</v>
      </c>
      <c r="AL72" s="15">
        <f>COUNT(C72,E72,G72,AW2I2,K72,M72,O72,Q72,S72,U72,W72,Y72,AA72,AC72,AE72,AG72,AI72)</f>
        <v>7</v>
      </c>
      <c r="AM72" s="52">
        <f>AJ72+AH72+H72+AF72+AD72+AB72+Z72+X72+V72+T72+P72+R72+N72+L72+J72+F72+D72</f>
        <v>3.9203216180371347</v>
      </c>
      <c r="AN72" s="40"/>
    </row>
    <row r="73" spans="1:40">
      <c r="A73" s="58">
        <f t="shared" si="1"/>
        <v>72</v>
      </c>
      <c r="B73" s="35" t="s">
        <v>48</v>
      </c>
      <c r="C73" s="59">
        <v>44</v>
      </c>
      <c r="D73" s="60">
        <f>C73/51</f>
        <v>0.86274509803921573</v>
      </c>
      <c r="E73" s="15">
        <v>13</v>
      </c>
      <c r="F73" s="49">
        <f>E73/25</f>
        <v>0.52</v>
      </c>
      <c r="G73" s="124"/>
      <c r="H73" s="49">
        <f>G73/31</f>
        <v>0</v>
      </c>
      <c r="I73" s="15"/>
      <c r="J73" s="49">
        <f>I73/30</f>
        <v>0</v>
      </c>
      <c r="K73" s="15">
        <v>16</v>
      </c>
      <c r="L73" s="49">
        <f>K73/26</f>
        <v>0.61538461538461542</v>
      </c>
      <c r="M73" s="15"/>
      <c r="N73" s="49">
        <f>M73/37</f>
        <v>0</v>
      </c>
      <c r="O73" s="15">
        <v>10</v>
      </c>
      <c r="P73" s="49">
        <f>O73/32</f>
        <v>0.3125</v>
      </c>
      <c r="Q73" s="15"/>
      <c r="R73" s="49">
        <f>Q73/20</f>
        <v>0</v>
      </c>
      <c r="S73" s="15"/>
      <c r="T73" s="49">
        <f>S73/27</f>
        <v>0</v>
      </c>
      <c r="U73" s="15"/>
      <c r="V73" s="49">
        <f>U73/58</f>
        <v>0</v>
      </c>
      <c r="W73" s="15">
        <v>24</v>
      </c>
      <c r="X73" s="49">
        <f>W73/30</f>
        <v>0.8</v>
      </c>
      <c r="Y73" s="15"/>
      <c r="Z73" s="49">
        <f>Y73/25</f>
        <v>0</v>
      </c>
      <c r="AA73" s="15">
        <v>6</v>
      </c>
      <c r="AB73" s="49">
        <f>AA73/20</f>
        <v>0.3</v>
      </c>
      <c r="AC73" s="15"/>
      <c r="AD73" s="49">
        <f>AC73/23</f>
        <v>0</v>
      </c>
      <c r="AE73" s="15"/>
      <c r="AF73" s="49">
        <f>AE73/26</f>
        <v>0</v>
      </c>
      <c r="AG73" s="15">
        <v>4</v>
      </c>
      <c r="AH73" s="49">
        <f>AG73/16</f>
        <v>0.25</v>
      </c>
      <c r="AI73" s="15"/>
      <c r="AJ73" s="49">
        <f>AI73/16</f>
        <v>0</v>
      </c>
      <c r="AK73" s="61">
        <f>C73+E73+I73+K73+M73+O73+Q73+S73+U73+W73+Y73+AA73+AC73+AE73+AG73+AI73</f>
        <v>117</v>
      </c>
      <c r="AL73" s="15">
        <f>COUNT(C73,E73,G73,AW2I2,K73,M73,O73,Q73,S73,U73,W73,Y73,AA73,AC73,AE73,AG73,AI73)</f>
        <v>7</v>
      </c>
      <c r="AM73" s="52">
        <f>AJ73+AH73+H73+AF73+AD73+AB73+Z73+X73+V73+T73+P73+R73+N73+L73+J73+F73+D73</f>
        <v>3.6606297134238313</v>
      </c>
      <c r="AN73" s="40"/>
    </row>
    <row r="74" spans="1:40">
      <c r="A74" s="58">
        <f t="shared" si="1"/>
        <v>73</v>
      </c>
      <c r="B74" s="36" t="s">
        <v>442</v>
      </c>
      <c r="C74" s="59">
        <v>19</v>
      </c>
      <c r="D74" s="60">
        <f>C74/29</f>
        <v>0.65517241379310343</v>
      </c>
      <c r="E74" s="15"/>
      <c r="F74" s="49">
        <f>E74/25</f>
        <v>0</v>
      </c>
      <c r="G74" s="124"/>
      <c r="H74" s="49">
        <f>G74/31</f>
        <v>0</v>
      </c>
      <c r="I74" s="15"/>
      <c r="J74" s="49">
        <f>I74/30</f>
        <v>0</v>
      </c>
      <c r="K74" s="15"/>
      <c r="L74" s="49">
        <f>K74/26</f>
        <v>0</v>
      </c>
      <c r="M74" s="15">
        <v>16</v>
      </c>
      <c r="N74" s="49">
        <f>M74/37</f>
        <v>0.43243243243243246</v>
      </c>
      <c r="O74" s="15">
        <v>15</v>
      </c>
      <c r="P74" s="49">
        <f>O74/32</f>
        <v>0.46875</v>
      </c>
      <c r="Q74" s="15">
        <v>19</v>
      </c>
      <c r="R74" s="49">
        <f>Q74/20</f>
        <v>0.95</v>
      </c>
      <c r="S74" s="15">
        <v>16</v>
      </c>
      <c r="T74" s="49">
        <f>S74/27</f>
        <v>0.59259259259259256</v>
      </c>
      <c r="U74" s="15">
        <v>3</v>
      </c>
      <c r="V74" s="49">
        <f>U74/25</f>
        <v>0.12</v>
      </c>
      <c r="W74" s="15">
        <v>11</v>
      </c>
      <c r="X74" s="49">
        <f>W74/30</f>
        <v>0.36666666666666664</v>
      </c>
      <c r="Y74" s="15"/>
      <c r="Z74" s="49">
        <f>Y74/25</f>
        <v>0</v>
      </c>
      <c r="AA74" s="15"/>
      <c r="AB74" s="49">
        <f>AA74/20</f>
        <v>0</v>
      </c>
      <c r="AC74" s="15"/>
      <c r="AD74" s="49">
        <f>AC74/23</f>
        <v>0</v>
      </c>
      <c r="AE74" s="15"/>
      <c r="AF74" s="49">
        <f>AE74/26</f>
        <v>0</v>
      </c>
      <c r="AG74" s="15"/>
      <c r="AH74" s="49">
        <f>AG74/16</f>
        <v>0</v>
      </c>
      <c r="AI74" s="15"/>
      <c r="AJ74" s="49">
        <f>AI74/16</f>
        <v>0</v>
      </c>
      <c r="AK74" s="61">
        <v>17</v>
      </c>
      <c r="AL74" s="15">
        <f>COUNT(C74,E74,G74,AW2I2,K74,M74,O74,Q74,S74,U74,W74,Y74,AA74,AC74,AE74,AG74,AI74)</f>
        <v>7</v>
      </c>
      <c r="AM74" s="52">
        <f>AJ74+AH74+H74+AF74+AD74+AB74+Z74+X74+V74+T74+P74+R74+N74+L74+J74+F74+D74</f>
        <v>3.5856141054847948</v>
      </c>
      <c r="AN74" s="40"/>
    </row>
    <row r="75" spans="1:40">
      <c r="A75" s="58">
        <f t="shared" si="1"/>
        <v>74</v>
      </c>
      <c r="B75" s="35" t="s">
        <v>83</v>
      </c>
      <c r="C75" s="59"/>
      <c r="D75" s="60">
        <f>C75/29</f>
        <v>0</v>
      </c>
      <c r="E75" s="15">
        <v>13</v>
      </c>
      <c r="F75" s="49">
        <f>E75/25</f>
        <v>0.52</v>
      </c>
      <c r="G75" s="124"/>
      <c r="H75" s="49">
        <f>G75/31</f>
        <v>0</v>
      </c>
      <c r="I75" s="15">
        <v>15</v>
      </c>
      <c r="J75" s="49">
        <f>I75/30</f>
        <v>0.5</v>
      </c>
      <c r="K75" s="15">
        <v>16</v>
      </c>
      <c r="L75" s="49">
        <f>K75/26</f>
        <v>0.61538461538461542</v>
      </c>
      <c r="M75" s="15">
        <v>5</v>
      </c>
      <c r="N75" s="49">
        <f>M75/37</f>
        <v>0.13513513513513514</v>
      </c>
      <c r="O75" s="15">
        <v>10</v>
      </c>
      <c r="P75" s="49">
        <f>O75/32</f>
        <v>0.3125</v>
      </c>
      <c r="Q75" s="15"/>
      <c r="R75" s="49">
        <f>Q75/20</f>
        <v>0</v>
      </c>
      <c r="S75" s="15"/>
      <c r="T75" s="49">
        <f>S75/27</f>
        <v>0</v>
      </c>
      <c r="U75" s="15"/>
      <c r="V75" s="49">
        <f>U75/58</f>
        <v>0</v>
      </c>
      <c r="W75" s="15">
        <v>24</v>
      </c>
      <c r="X75" s="49">
        <f>W75/30</f>
        <v>0.8</v>
      </c>
      <c r="Y75" s="15"/>
      <c r="Z75" s="49">
        <f>Y75/25</f>
        <v>0</v>
      </c>
      <c r="AA75" s="15">
        <v>6</v>
      </c>
      <c r="AB75" s="49">
        <f>AA75/20</f>
        <v>0.3</v>
      </c>
      <c r="AC75" s="15"/>
      <c r="AD75" s="49">
        <f>AC75/23</f>
        <v>0</v>
      </c>
      <c r="AE75" s="15"/>
      <c r="AF75" s="49">
        <f>AE75/26</f>
        <v>0</v>
      </c>
      <c r="AG75" s="15">
        <v>4</v>
      </c>
      <c r="AH75" s="49">
        <f>AG75/16</f>
        <v>0.25</v>
      </c>
      <c r="AI75" s="15"/>
      <c r="AJ75" s="49">
        <f>AI75/16</f>
        <v>0</v>
      </c>
      <c r="AK75" s="61">
        <f>C75+E75+I75+K75+M75+O75+Q75+S75+U75+W75+Y75+AA75+AC75+AE75+AG75+AI75</f>
        <v>93</v>
      </c>
      <c r="AL75" s="15">
        <f>COUNT(C75,E75,G75,AW2I2,K75,M75,O75,Q75,S75,U75,W75,Y75,AA75,AC75,AE75,AG75,AI75)</f>
        <v>7</v>
      </c>
      <c r="AM75" s="52">
        <f>AJ75+AH75+H75+AF75+AD75+AB75+Z75+X75+V75+T75+P75+R75+N75+L75+J75+F75+D75</f>
        <v>3.4330197505197506</v>
      </c>
      <c r="AN75" s="40"/>
    </row>
    <row r="76" spans="1:40">
      <c r="A76" s="58">
        <f t="shared" si="1"/>
        <v>75</v>
      </c>
      <c r="B76" s="35" t="s">
        <v>132</v>
      </c>
      <c r="C76" s="59">
        <v>2</v>
      </c>
      <c r="D76" s="60">
        <f>C76/29</f>
        <v>6.8965517241379309E-2</v>
      </c>
      <c r="E76" s="15"/>
      <c r="F76" s="49">
        <f>E76/25</f>
        <v>0</v>
      </c>
      <c r="G76" s="124"/>
      <c r="H76" s="49">
        <f>G76/31</f>
        <v>0</v>
      </c>
      <c r="I76" s="15">
        <v>11</v>
      </c>
      <c r="J76" s="49">
        <f>I76/30</f>
        <v>0.36666666666666664</v>
      </c>
      <c r="K76" s="15"/>
      <c r="L76" s="49">
        <f>K76/26</f>
        <v>0</v>
      </c>
      <c r="M76" s="15">
        <v>18</v>
      </c>
      <c r="N76" s="49">
        <f>M76/37</f>
        <v>0.48648648648648651</v>
      </c>
      <c r="O76" s="15"/>
      <c r="P76" s="49">
        <f>O76/32</f>
        <v>0</v>
      </c>
      <c r="Q76" s="15"/>
      <c r="R76" s="49">
        <f>Q76/20</f>
        <v>0</v>
      </c>
      <c r="S76" s="15"/>
      <c r="T76" s="49">
        <f>S76/27</f>
        <v>0</v>
      </c>
      <c r="U76" s="15">
        <v>14</v>
      </c>
      <c r="V76" s="49">
        <f>U76/25</f>
        <v>0.56000000000000005</v>
      </c>
      <c r="W76" s="15"/>
      <c r="X76" s="49">
        <f>W76/30</f>
        <v>0</v>
      </c>
      <c r="Y76" s="15">
        <v>24</v>
      </c>
      <c r="Z76" s="49">
        <f>Y76/25</f>
        <v>0.96</v>
      </c>
      <c r="AA76" s="15">
        <v>1</v>
      </c>
      <c r="AB76" s="49">
        <f>AA76/20</f>
        <v>0.05</v>
      </c>
      <c r="AC76" s="15">
        <v>8</v>
      </c>
      <c r="AD76" s="49">
        <f>AC76/23</f>
        <v>0.34782608695652173</v>
      </c>
      <c r="AE76" s="15">
        <v>4</v>
      </c>
      <c r="AF76" s="49">
        <f>AE76/26</f>
        <v>0.15384615384615385</v>
      </c>
      <c r="AG76" s="15"/>
      <c r="AH76" s="49">
        <f>AG76/16</f>
        <v>0</v>
      </c>
      <c r="AI76" s="15"/>
      <c r="AJ76" s="49">
        <f>AI76/16</f>
        <v>0</v>
      </c>
      <c r="AK76" s="61">
        <f>C76+E76+I76+K76+M76+O76+Q76+S76+U76+W76+Y76+AA76+AC76+AE76+AG76+AI76</f>
        <v>82</v>
      </c>
      <c r="AL76" s="15">
        <f>COUNT(C76,E76,G76,AW2I2,K76,M76,O76,Q76,S76,U76,W76,Y76,AA76,AC76,AE76,AG76,AI76)</f>
        <v>7</v>
      </c>
      <c r="AM76" s="52">
        <f>AJ76+AH76+H76+AF76+AD76+AB76+Z76+X76+V76+T76+P76+R76+N76+L76+J76+F76+D76</f>
        <v>2.9937909111972081</v>
      </c>
      <c r="AN76" s="40"/>
    </row>
    <row r="77" spans="1:40">
      <c r="A77" s="58">
        <f t="shared" si="1"/>
        <v>76</v>
      </c>
      <c r="B77" s="35" t="s">
        <v>50</v>
      </c>
      <c r="C77" s="59">
        <v>14</v>
      </c>
      <c r="D77" s="60">
        <f>C77/29</f>
        <v>0.48275862068965519</v>
      </c>
      <c r="E77" s="15">
        <v>8</v>
      </c>
      <c r="F77" s="49">
        <f>E77/25</f>
        <v>0.32</v>
      </c>
      <c r="G77" s="124">
        <v>12</v>
      </c>
      <c r="H77" s="49">
        <f>G77/31</f>
        <v>0.38709677419354838</v>
      </c>
      <c r="I77" s="15"/>
      <c r="J77" s="49">
        <f>I77/30</f>
        <v>0</v>
      </c>
      <c r="K77" s="15">
        <v>14</v>
      </c>
      <c r="L77" s="49">
        <f>K77/26</f>
        <v>0.53846153846153844</v>
      </c>
      <c r="M77" s="15"/>
      <c r="N77" s="49">
        <f>M77/37</f>
        <v>0</v>
      </c>
      <c r="O77" s="15">
        <v>7</v>
      </c>
      <c r="P77" s="49">
        <f>O77/32</f>
        <v>0.21875</v>
      </c>
      <c r="Q77" s="15"/>
      <c r="R77" s="49">
        <f>Q77/20</f>
        <v>0</v>
      </c>
      <c r="S77" s="15"/>
      <c r="T77" s="49">
        <f>S77/27</f>
        <v>0</v>
      </c>
      <c r="U77" s="15"/>
      <c r="V77" s="49">
        <f>U77/58</f>
        <v>0</v>
      </c>
      <c r="W77" s="15">
        <v>11</v>
      </c>
      <c r="X77" s="49">
        <f>W77/30</f>
        <v>0.36666666666666664</v>
      </c>
      <c r="Y77" s="15"/>
      <c r="Z77" s="49">
        <f>Y77/25</f>
        <v>0</v>
      </c>
      <c r="AA77" s="15">
        <v>3</v>
      </c>
      <c r="AB77" s="49">
        <f>AA77/20</f>
        <v>0.15</v>
      </c>
      <c r="AC77" s="15"/>
      <c r="AD77" s="49">
        <f>AC77/23</f>
        <v>0</v>
      </c>
      <c r="AE77" s="15"/>
      <c r="AF77" s="49">
        <f>AE77/26</f>
        <v>0</v>
      </c>
      <c r="AG77" s="15"/>
      <c r="AH77" s="49">
        <f>AG77/16</f>
        <v>0</v>
      </c>
      <c r="AI77" s="15"/>
      <c r="AJ77" s="49">
        <f>AI77/16</f>
        <v>0</v>
      </c>
      <c r="AK77" s="61">
        <f>C77+E77+I77+K77+M77+O77+Q77+S77+U77+W77+Y77+AA77+AC77+AE77+AG77+AI77</f>
        <v>57</v>
      </c>
      <c r="AL77" s="15">
        <f>COUNT(C77,E77,G77,AW2I2,K77,M77,O77,Q77,S77,U77,W77,Y77,AA77,AC77,AE77,AG77,AI77)</f>
        <v>7</v>
      </c>
      <c r="AM77" s="52">
        <f>AJ77+AH77+H77+AF77+AD77+AB77+Z77+X77+V77+T77+P77+R77+N77+L77+J77+F77+D77</f>
        <v>2.4637336000114085</v>
      </c>
      <c r="AN77" s="40"/>
    </row>
    <row r="78" spans="1:40">
      <c r="A78" s="58">
        <f t="shared" si="1"/>
        <v>77</v>
      </c>
      <c r="B78" s="35" t="s">
        <v>36</v>
      </c>
      <c r="C78" s="59">
        <v>15</v>
      </c>
      <c r="D78" s="60">
        <f>C78/29</f>
        <v>0.51724137931034486</v>
      </c>
      <c r="E78" s="15">
        <v>25</v>
      </c>
      <c r="F78" s="49">
        <f>E78/25</f>
        <v>1</v>
      </c>
      <c r="G78" s="124">
        <v>21</v>
      </c>
      <c r="H78" s="49">
        <f>G78/31</f>
        <v>0.67741935483870963</v>
      </c>
      <c r="I78" s="15">
        <v>29</v>
      </c>
      <c r="J78" s="49">
        <f>I78/30</f>
        <v>0.96666666666666667</v>
      </c>
      <c r="K78" s="15">
        <v>19</v>
      </c>
      <c r="L78" s="49">
        <f>K78/26</f>
        <v>0.73076923076923073</v>
      </c>
      <c r="M78" s="15">
        <v>35</v>
      </c>
      <c r="N78" s="49">
        <f>M78/37</f>
        <v>0.94594594594594594</v>
      </c>
      <c r="O78" s="15">
        <v>15</v>
      </c>
      <c r="P78" s="49">
        <f>O78/32</f>
        <v>0.46875</v>
      </c>
      <c r="Q78" s="15"/>
      <c r="R78" s="49">
        <f>Q78/20</f>
        <v>0</v>
      </c>
      <c r="S78" s="15"/>
      <c r="T78" s="49">
        <f>S78/27</f>
        <v>0</v>
      </c>
      <c r="U78" s="15"/>
      <c r="V78" s="49">
        <f>U78/58</f>
        <v>0</v>
      </c>
      <c r="W78" s="15"/>
      <c r="X78" s="49">
        <f>W78/30</f>
        <v>0</v>
      </c>
      <c r="Y78" s="15"/>
      <c r="Z78" s="49">
        <f>Y78/25</f>
        <v>0</v>
      </c>
      <c r="AA78" s="15"/>
      <c r="AB78" s="49">
        <f>AA78/20</f>
        <v>0</v>
      </c>
      <c r="AC78" s="15"/>
      <c r="AD78" s="49">
        <f>AC78/23</f>
        <v>0</v>
      </c>
      <c r="AE78" s="15"/>
      <c r="AF78" s="49">
        <f>AE78/26</f>
        <v>0</v>
      </c>
      <c r="AG78" s="15"/>
      <c r="AH78" s="49">
        <f>AG78/16</f>
        <v>0</v>
      </c>
      <c r="AI78" s="15"/>
      <c r="AJ78" s="49">
        <f>AI78/16</f>
        <v>0</v>
      </c>
      <c r="AK78" s="61">
        <f>C78+E78+I78+K78+M78+O78+Q78+S78+U78+W78+Y78+AA78+AC78+AE78+AG78+AI78</f>
        <v>138</v>
      </c>
      <c r="AL78" s="15">
        <f>COUNT(C78,E78,G78,AW2I2,K78,M78,O78,Q78,S78,U78,W78,Y78,AA78,AC78,AE78,AG78,AI78)</f>
        <v>6</v>
      </c>
      <c r="AM78" s="52">
        <f>AJ78+AH78+H78+AF78+AD78+AB78+Z78+X78+V78+T78+P78+R78+N78+L78+J78+F78+D78</f>
        <v>5.3067925775308984</v>
      </c>
      <c r="AN78" s="40"/>
    </row>
    <row r="79" spans="1:40">
      <c r="A79" s="58">
        <f t="shared" si="1"/>
        <v>78</v>
      </c>
      <c r="B79" s="36" t="s">
        <v>30</v>
      </c>
      <c r="C79" s="59"/>
      <c r="D79" s="60">
        <f>C79/29</f>
        <v>0</v>
      </c>
      <c r="E79" s="15"/>
      <c r="F79" s="49">
        <f>E79/25</f>
        <v>0</v>
      </c>
      <c r="G79" s="124"/>
      <c r="H79" s="49">
        <f>G79/31</f>
        <v>0</v>
      </c>
      <c r="I79" s="15">
        <v>25</v>
      </c>
      <c r="J79" s="49">
        <f>I79/30</f>
        <v>0.83333333333333337</v>
      </c>
      <c r="K79" s="15">
        <v>18</v>
      </c>
      <c r="L79" s="49">
        <f>K79/26</f>
        <v>0.69230769230769229</v>
      </c>
      <c r="M79" s="15">
        <v>6</v>
      </c>
      <c r="N79" s="49">
        <f>M79/37</f>
        <v>0.16216216216216217</v>
      </c>
      <c r="O79" s="15">
        <v>28</v>
      </c>
      <c r="P79" s="49">
        <f>O79/32</f>
        <v>0.875</v>
      </c>
      <c r="Q79" s="15">
        <v>20</v>
      </c>
      <c r="R79" s="49">
        <f>Q79/20</f>
        <v>1</v>
      </c>
      <c r="S79" s="15">
        <v>22</v>
      </c>
      <c r="T79" s="49">
        <f>S79/27</f>
        <v>0.81481481481481477</v>
      </c>
      <c r="U79" s="15"/>
      <c r="V79" s="49">
        <f>U79/58</f>
        <v>0</v>
      </c>
      <c r="W79" s="15"/>
      <c r="X79" s="49">
        <f>W79/30</f>
        <v>0</v>
      </c>
      <c r="Y79" s="15"/>
      <c r="Z79" s="49">
        <f>Y79/25</f>
        <v>0</v>
      </c>
      <c r="AA79" s="15"/>
      <c r="AB79" s="49">
        <f>AA79/20</f>
        <v>0</v>
      </c>
      <c r="AC79" s="15"/>
      <c r="AD79" s="49">
        <f>AC79/23</f>
        <v>0</v>
      </c>
      <c r="AE79" s="15"/>
      <c r="AF79" s="49">
        <f>AE79/26</f>
        <v>0</v>
      </c>
      <c r="AG79" s="15">
        <v>10</v>
      </c>
      <c r="AH79" s="49">
        <f>AG79/16</f>
        <v>0.625</v>
      </c>
      <c r="AI79" s="15"/>
      <c r="AJ79" s="49">
        <f>AI79/16</f>
        <v>0</v>
      </c>
      <c r="AK79" s="61">
        <f>C79+E79+I79+K79+M79+O79+Q79+S79+U79+W79+Y79+AA79+AC79+AE79+AG79+AI79</f>
        <v>129</v>
      </c>
      <c r="AL79" s="15">
        <f>COUNT(C79,E79,G79,AW2I2,K79,M79,O79,Q79,S79,U79,W79,Y79,AA79,AC79,AE79,AG79,AI79)</f>
        <v>6</v>
      </c>
      <c r="AM79" s="52">
        <f>AJ79+AH79+H79+AF79+AD79+AB79+Z79+X79+V79+T79+P79+R79+N79+L79+J79+F79+D79</f>
        <v>5.0026180026180027</v>
      </c>
      <c r="AN79" s="40"/>
    </row>
    <row r="80" spans="1:40">
      <c r="A80" s="58">
        <f t="shared" si="1"/>
        <v>79</v>
      </c>
      <c r="B80" s="35" t="s">
        <v>43</v>
      </c>
      <c r="C80" s="59"/>
      <c r="D80" s="60">
        <f>C80/29</f>
        <v>0</v>
      </c>
      <c r="E80" s="15">
        <v>11</v>
      </c>
      <c r="F80" s="49">
        <f>E80/25</f>
        <v>0.44</v>
      </c>
      <c r="G80" s="124"/>
      <c r="H80" s="49">
        <f>G80/31</f>
        <v>0</v>
      </c>
      <c r="I80" s="15"/>
      <c r="J80" s="49">
        <f>I80/30</f>
        <v>0</v>
      </c>
      <c r="K80" s="15">
        <v>18</v>
      </c>
      <c r="L80" s="49">
        <f>K80/26</f>
        <v>0.69230769230769229</v>
      </c>
      <c r="M80" s="15"/>
      <c r="N80" s="49">
        <f>M80/37</f>
        <v>0</v>
      </c>
      <c r="O80" s="15">
        <v>28</v>
      </c>
      <c r="P80" s="49">
        <f>O80/32</f>
        <v>0.875</v>
      </c>
      <c r="Q80" s="15">
        <v>20</v>
      </c>
      <c r="R80" s="49">
        <f>Q80/20</f>
        <v>1</v>
      </c>
      <c r="S80" s="15"/>
      <c r="T80" s="49">
        <f>S80/27</f>
        <v>0</v>
      </c>
      <c r="U80" s="15"/>
      <c r="V80" s="49">
        <f>U80/58</f>
        <v>0</v>
      </c>
      <c r="W80" s="15">
        <v>21</v>
      </c>
      <c r="X80" s="49">
        <f>W80/30</f>
        <v>0.7</v>
      </c>
      <c r="Y80" s="15"/>
      <c r="Z80" s="49">
        <f>Y80/25</f>
        <v>0</v>
      </c>
      <c r="AA80" s="15"/>
      <c r="AB80" s="49">
        <f>AA80/20</f>
        <v>0</v>
      </c>
      <c r="AC80" s="15"/>
      <c r="AD80" s="49">
        <f>AC80/23</f>
        <v>0</v>
      </c>
      <c r="AE80" s="15"/>
      <c r="AF80" s="49">
        <f>AE80/26</f>
        <v>0</v>
      </c>
      <c r="AG80" s="15">
        <v>10</v>
      </c>
      <c r="AH80" s="49">
        <f>AG80/16</f>
        <v>0.625</v>
      </c>
      <c r="AI80" s="15"/>
      <c r="AJ80" s="49">
        <f>AI80/16</f>
        <v>0</v>
      </c>
      <c r="AK80" s="61">
        <f>C80+E80+I80+K80+M80+O80+Q80+S80+U80+W80+Y80+AA80+AC80+AE80+AG80+AI80</f>
        <v>108</v>
      </c>
      <c r="AL80" s="15">
        <f>COUNT(C80,E80,G80,AW2I2,K80,M80,O80,Q80,S80,U80,W80,Y80,AA80,AC80,AE80,AG80,AI80)</f>
        <v>6</v>
      </c>
      <c r="AM80" s="52">
        <f>AJ80+AH80+H80+AF80+AD80+AB80+Z80+X80+V80+T80+P80+R80+N80+L80+J80+F80+D80</f>
        <v>4.3323076923076931</v>
      </c>
      <c r="AN80" s="40"/>
    </row>
    <row r="81" spans="1:40">
      <c r="A81" s="58">
        <f t="shared" si="1"/>
        <v>80</v>
      </c>
      <c r="B81" s="66" t="s">
        <v>267</v>
      </c>
      <c r="C81" s="59"/>
      <c r="D81" s="60">
        <f>C81/29</f>
        <v>0</v>
      </c>
      <c r="E81" s="15">
        <v>21</v>
      </c>
      <c r="F81" s="49">
        <f>E81/25</f>
        <v>0.84</v>
      </c>
      <c r="G81" s="124"/>
      <c r="H81" s="49">
        <f>G81/31</f>
        <v>0</v>
      </c>
      <c r="I81" s="15"/>
      <c r="J81" s="49">
        <f>I81/30</f>
        <v>0</v>
      </c>
      <c r="K81" s="15">
        <v>8</v>
      </c>
      <c r="L81" s="49">
        <f>K81/26</f>
        <v>0.30769230769230771</v>
      </c>
      <c r="M81" s="15"/>
      <c r="N81" s="49">
        <f>M81/37</f>
        <v>0</v>
      </c>
      <c r="O81" s="15">
        <v>29</v>
      </c>
      <c r="P81" s="49">
        <f>O81/32</f>
        <v>0.90625</v>
      </c>
      <c r="Q81" s="15"/>
      <c r="R81" s="49">
        <f>Q81/20</f>
        <v>0</v>
      </c>
      <c r="S81" s="15"/>
      <c r="T81" s="49">
        <f>S81/27</f>
        <v>0</v>
      </c>
      <c r="U81" s="15"/>
      <c r="V81" s="49">
        <f>U81/58</f>
        <v>0</v>
      </c>
      <c r="W81" s="15">
        <v>27</v>
      </c>
      <c r="X81" s="49">
        <f>W81/30</f>
        <v>0.9</v>
      </c>
      <c r="Y81" s="15"/>
      <c r="Z81" s="49">
        <f>Y81/25</f>
        <v>0</v>
      </c>
      <c r="AA81" s="15">
        <v>7</v>
      </c>
      <c r="AB81" s="49">
        <f>AA81/20</f>
        <v>0.35</v>
      </c>
      <c r="AC81" s="15"/>
      <c r="AD81" s="49">
        <f>AC81/23</f>
        <v>0</v>
      </c>
      <c r="AE81" s="15"/>
      <c r="AF81" s="49">
        <f>AE81/26</f>
        <v>0</v>
      </c>
      <c r="AG81" s="15">
        <v>6</v>
      </c>
      <c r="AH81" s="49">
        <f>AG81/16</f>
        <v>0.375</v>
      </c>
      <c r="AI81" s="15"/>
      <c r="AJ81" s="49">
        <f>AI81/16</f>
        <v>0</v>
      </c>
      <c r="AK81" s="61">
        <f>C81+E81+I81+K81+M81+O81+Q81+S81+U81+W81+Y81+AA81+AC81+AE81+AG81+AI81</f>
        <v>98</v>
      </c>
      <c r="AL81" s="15">
        <f>COUNT(C81,E81,G81,AW2I2,K81,M81,O81,Q81,S81,U81,W81,Y81,AA81,AC81,AE81,AG81,AI81)</f>
        <v>6</v>
      </c>
      <c r="AM81" s="52">
        <f>AJ81+AH81+H81+AF81+AD81+AB81+Z81+X81+V81+T81+P81+R81+N81+L81+J81+F81+D81</f>
        <v>3.6789423076923073</v>
      </c>
      <c r="AN81" s="40"/>
    </row>
    <row r="82" spans="1:40">
      <c r="A82" s="58">
        <f t="shared" si="1"/>
        <v>81</v>
      </c>
      <c r="B82" s="36" t="s">
        <v>47</v>
      </c>
      <c r="C82" s="59"/>
      <c r="D82" s="60">
        <f>C82/29</f>
        <v>0</v>
      </c>
      <c r="E82" s="15">
        <v>17</v>
      </c>
      <c r="F82" s="49">
        <f>E82/25</f>
        <v>0.68</v>
      </c>
      <c r="G82" s="124">
        <v>27</v>
      </c>
      <c r="H82" s="49">
        <f>G82/31</f>
        <v>0.87096774193548387</v>
      </c>
      <c r="I82" s="15"/>
      <c r="J82" s="49">
        <f>I82/30</f>
        <v>0</v>
      </c>
      <c r="K82" s="15">
        <v>12</v>
      </c>
      <c r="L82" s="49">
        <f>K82/26</f>
        <v>0.46153846153846156</v>
      </c>
      <c r="M82" s="15"/>
      <c r="N82" s="49">
        <f>M82/37</f>
        <v>0</v>
      </c>
      <c r="O82" s="15"/>
      <c r="P82" s="49">
        <f>O82/32</f>
        <v>0</v>
      </c>
      <c r="Q82" s="15"/>
      <c r="R82" s="49">
        <f>Q82/20</f>
        <v>0</v>
      </c>
      <c r="S82" s="15"/>
      <c r="T82" s="49">
        <f>S82/27</f>
        <v>0</v>
      </c>
      <c r="U82" s="15"/>
      <c r="V82" s="49">
        <f>U82/58</f>
        <v>0</v>
      </c>
      <c r="W82" s="15">
        <v>29</v>
      </c>
      <c r="X82" s="49">
        <f>W82/30</f>
        <v>0.96666666666666667</v>
      </c>
      <c r="Y82" s="15"/>
      <c r="Z82" s="49">
        <f>Y82/25</f>
        <v>0</v>
      </c>
      <c r="AA82" s="15">
        <v>2</v>
      </c>
      <c r="AB82" s="49">
        <f>AA82/20</f>
        <v>0.1</v>
      </c>
      <c r="AC82" s="15">
        <v>3</v>
      </c>
      <c r="AD82" s="49">
        <f>AC82/23</f>
        <v>0.13043478260869565</v>
      </c>
      <c r="AE82" s="15"/>
      <c r="AF82" s="49">
        <f>AE82/26</f>
        <v>0</v>
      </c>
      <c r="AG82" s="15"/>
      <c r="AH82" s="49">
        <f>AG82/16</f>
        <v>0</v>
      </c>
      <c r="AI82" s="15"/>
      <c r="AJ82" s="49">
        <f>AI82/16</f>
        <v>0</v>
      </c>
      <c r="AK82" s="61">
        <f>C82+E82+I82+K82+M82+O82+Q82+S82+U82+W82+Y82+AA82+AC82+AE82+AG82+AI82</f>
        <v>63</v>
      </c>
      <c r="AL82" s="15">
        <f>COUNT(C82,E82,G82,AW2I2,K82,M82,O82,Q82,S82,U82,W82,Y82,AA82,AC82,AE82,AG82,AI82)</f>
        <v>6</v>
      </c>
      <c r="AM82" s="52">
        <f>AJ82+AH82+H82+AF82+AD82+AB82+Z82+X82+V82+T82+P82+R82+N82+L82+J82+F82+D82</f>
        <v>3.209607652749308</v>
      </c>
      <c r="AN82" s="40"/>
    </row>
    <row r="83" spans="1:40">
      <c r="A83" s="58">
        <f t="shared" si="1"/>
        <v>82</v>
      </c>
      <c r="B83" s="35" t="s">
        <v>147</v>
      </c>
      <c r="C83" s="59">
        <v>11</v>
      </c>
      <c r="D83" s="60">
        <f>C83/29</f>
        <v>0.37931034482758619</v>
      </c>
      <c r="E83" s="15">
        <v>3</v>
      </c>
      <c r="F83" s="49">
        <f>E83/25</f>
        <v>0.12</v>
      </c>
      <c r="G83" s="124"/>
      <c r="H83" s="49">
        <f>G83/31</f>
        <v>0</v>
      </c>
      <c r="I83" s="15"/>
      <c r="J83" s="49">
        <f>I83/30</f>
        <v>0</v>
      </c>
      <c r="K83" s="15">
        <v>13</v>
      </c>
      <c r="L83" s="49">
        <f>K83/26</f>
        <v>0.5</v>
      </c>
      <c r="M83" s="15"/>
      <c r="N83" s="49">
        <f>M83/37</f>
        <v>0</v>
      </c>
      <c r="O83" s="15">
        <v>16</v>
      </c>
      <c r="P83" s="49">
        <f>O83/32</f>
        <v>0.5</v>
      </c>
      <c r="Q83" s="15"/>
      <c r="R83" s="49">
        <f>Q83/20</f>
        <v>0</v>
      </c>
      <c r="S83" s="15"/>
      <c r="T83" s="49">
        <f>S83/27</f>
        <v>0</v>
      </c>
      <c r="U83" s="15"/>
      <c r="V83" s="49">
        <f>U83/58</f>
        <v>0</v>
      </c>
      <c r="W83" s="15"/>
      <c r="X83" s="49">
        <f>W83/30</f>
        <v>0</v>
      </c>
      <c r="Y83" s="15"/>
      <c r="Z83" s="49">
        <f>Y83/25</f>
        <v>0</v>
      </c>
      <c r="AA83" s="15">
        <v>12</v>
      </c>
      <c r="AB83" s="49">
        <f>AA83/20</f>
        <v>0.6</v>
      </c>
      <c r="AC83" s="15">
        <v>7</v>
      </c>
      <c r="AD83" s="49">
        <f>AC83/23</f>
        <v>0.30434782608695654</v>
      </c>
      <c r="AE83" s="15"/>
      <c r="AF83" s="49">
        <f>AE83/26</f>
        <v>0</v>
      </c>
      <c r="AG83" s="15"/>
      <c r="AH83" s="49">
        <f>AG83/16</f>
        <v>0</v>
      </c>
      <c r="AI83" s="15"/>
      <c r="AJ83" s="49">
        <f>AI83/16</f>
        <v>0</v>
      </c>
      <c r="AK83" s="61">
        <f>C83+E83+I83+K83+M83+O83+Q83+S83+U83+W83+Y83+AA83+AC83+AE83+AG83+AI83</f>
        <v>62</v>
      </c>
      <c r="AL83" s="15">
        <f>COUNT(C83,E83,G83,AW2I2,K83,M83,O83,Q83,S83,U83,W83,Y83,AA83,AC83,AE83,AG83,AI83)</f>
        <v>6</v>
      </c>
      <c r="AM83" s="52">
        <f>AJ83+AH83+H83+AF83+AD83+AB83+Z83+X83+V83+T83+P83+R83+N83+L83+J83+F83+D83</f>
        <v>2.403658170914543</v>
      </c>
      <c r="AN83" s="40"/>
    </row>
    <row r="84" spans="1:40">
      <c r="A84" s="58">
        <f t="shared" si="1"/>
        <v>83</v>
      </c>
      <c r="B84" s="36" t="s">
        <v>41</v>
      </c>
      <c r="C84" s="59">
        <v>0</v>
      </c>
      <c r="D84" s="60">
        <f>C84/29</f>
        <v>0</v>
      </c>
      <c r="E84" s="15">
        <v>17</v>
      </c>
      <c r="F84" s="49">
        <f>E84/25</f>
        <v>0.68</v>
      </c>
      <c r="G84" s="124"/>
      <c r="H84" s="49">
        <f>G84/31</f>
        <v>0</v>
      </c>
      <c r="I84" s="15"/>
      <c r="J84" s="49">
        <f>I84/30</f>
        <v>0</v>
      </c>
      <c r="K84" s="15">
        <v>12</v>
      </c>
      <c r="L84" s="49">
        <f>K84/26</f>
        <v>0.46153846153846156</v>
      </c>
      <c r="M84" s="15"/>
      <c r="N84" s="49">
        <f>M84/37</f>
        <v>0</v>
      </c>
      <c r="O84" s="15"/>
      <c r="P84" s="49">
        <f>O84/32</f>
        <v>0</v>
      </c>
      <c r="Q84" s="15"/>
      <c r="R84" s="49">
        <f>Q84/20</f>
        <v>0</v>
      </c>
      <c r="S84" s="15"/>
      <c r="T84" s="49">
        <f>S84/27</f>
        <v>0</v>
      </c>
      <c r="U84" s="15"/>
      <c r="V84" s="49">
        <f>U84/58</f>
        <v>0</v>
      </c>
      <c r="W84" s="15">
        <v>29</v>
      </c>
      <c r="X84" s="49">
        <f>W84/30</f>
        <v>0.96666666666666667</v>
      </c>
      <c r="Y84" s="15"/>
      <c r="Z84" s="49">
        <f>Y84/25</f>
        <v>0</v>
      </c>
      <c r="AA84" s="15">
        <v>2</v>
      </c>
      <c r="AB84" s="49">
        <f>AA84/20</f>
        <v>0.1</v>
      </c>
      <c r="AC84" s="15">
        <v>3</v>
      </c>
      <c r="AD84" s="49">
        <f>AC84/23</f>
        <v>0.13043478260869565</v>
      </c>
      <c r="AE84" s="15"/>
      <c r="AF84" s="49">
        <f>AE84/26</f>
        <v>0</v>
      </c>
      <c r="AG84" s="15"/>
      <c r="AH84" s="49">
        <f>AG84/16</f>
        <v>0</v>
      </c>
      <c r="AI84" s="15"/>
      <c r="AJ84" s="49">
        <f>AI84/16</f>
        <v>0</v>
      </c>
      <c r="AK84" s="61">
        <f>C84+E84+I84+K84+M84+O84+Q84+S84+U84+W84+Y84+AA84+AC84+AE84+AG84+AI84</f>
        <v>63</v>
      </c>
      <c r="AL84" s="15">
        <f>COUNT(C84,E84,G84,AW2I2,K84,M84,O84,Q84,S84,U84,W84,Y84,AA84,AC84,AE84,AG84,AI84)</f>
        <v>6</v>
      </c>
      <c r="AM84" s="52">
        <f>AJ84+AH84+H84+AF84+AD84+AB84+Z84+X84+V84+T84+P84+R84+N84+L84+J84+F84+D84</f>
        <v>2.3386399108138241</v>
      </c>
      <c r="AN84" s="40"/>
    </row>
    <row r="85" spans="1:40">
      <c r="A85" s="58">
        <f t="shared" si="1"/>
        <v>84</v>
      </c>
      <c r="B85" s="35" t="s">
        <v>145</v>
      </c>
      <c r="C85" s="59"/>
      <c r="D85" s="60">
        <f>C85/29</f>
        <v>0</v>
      </c>
      <c r="E85" s="15"/>
      <c r="F85" s="49">
        <f>E85/25</f>
        <v>0</v>
      </c>
      <c r="G85" s="124"/>
      <c r="H85" s="49">
        <f>G85/31</f>
        <v>0</v>
      </c>
      <c r="I85" s="15">
        <v>3</v>
      </c>
      <c r="J85" s="49">
        <f>I85/30</f>
        <v>0.1</v>
      </c>
      <c r="K85" s="15">
        <v>6</v>
      </c>
      <c r="L85" s="49">
        <f>K85/26</f>
        <v>0.23076923076923078</v>
      </c>
      <c r="M85" s="15">
        <v>14</v>
      </c>
      <c r="N85" s="49">
        <f>M85/37</f>
        <v>0.3783783783783784</v>
      </c>
      <c r="O85" s="15">
        <v>8</v>
      </c>
      <c r="P85" s="49">
        <f>O85/32</f>
        <v>0.25</v>
      </c>
      <c r="Q85" s="15"/>
      <c r="R85" s="49">
        <f>Q85/20</f>
        <v>0</v>
      </c>
      <c r="S85" s="15"/>
      <c r="T85" s="49">
        <f>S85/27</f>
        <v>0</v>
      </c>
      <c r="U85" s="15">
        <v>21</v>
      </c>
      <c r="V85" s="49">
        <f>U85/58</f>
        <v>0.36206896551724138</v>
      </c>
      <c r="W85" s="15">
        <v>1</v>
      </c>
      <c r="X85" s="49">
        <f>W85/30</f>
        <v>3.3333333333333333E-2</v>
      </c>
      <c r="Y85" s="15"/>
      <c r="Z85" s="49">
        <f>Y85/25</f>
        <v>0</v>
      </c>
      <c r="AA85" s="15"/>
      <c r="AB85" s="49">
        <f>AA85/20</f>
        <v>0</v>
      </c>
      <c r="AC85" s="15">
        <v>8</v>
      </c>
      <c r="AD85" s="49">
        <f>AC85/23</f>
        <v>0.34782608695652173</v>
      </c>
      <c r="AE85" s="15"/>
      <c r="AF85" s="49">
        <f>AE85/26</f>
        <v>0</v>
      </c>
      <c r="AG85" s="15"/>
      <c r="AH85" s="49">
        <f>AG85/16</f>
        <v>0</v>
      </c>
      <c r="AI85" s="15"/>
      <c r="AJ85" s="49">
        <f>AI85/16</f>
        <v>0</v>
      </c>
      <c r="AK85" s="61">
        <f>C85+E85+I85+K85+M85+O85+Q85+S85+U85+W85+Y85+AA85+AC85+AE85+AG85+AI85</f>
        <v>61</v>
      </c>
      <c r="AL85" s="15">
        <f>COUNT(C85,E85,G85,AW2I2,K85,M85,O85,Q85,S85,U85,W85,Y85,AA85,AC85,AE85,AG85,AI85)</f>
        <v>6</v>
      </c>
      <c r="AM85" s="52">
        <f>AJ85+AH85+H85+AF85+AD85+AB85+Z85+X85+V85+T85+P85+R85+N85+L85+J85+F85+D85</f>
        <v>1.7023759949547057</v>
      </c>
      <c r="AN85" s="40"/>
    </row>
    <row r="86" spans="1:40">
      <c r="A86" s="58">
        <f t="shared" si="1"/>
        <v>85</v>
      </c>
      <c r="B86" s="34" t="s">
        <v>399</v>
      </c>
      <c r="C86" s="59">
        <v>0</v>
      </c>
      <c r="D86" s="60">
        <f>C86/29</f>
        <v>0</v>
      </c>
      <c r="E86" s="15">
        <v>1</v>
      </c>
      <c r="F86" s="49">
        <f>E86/25</f>
        <v>0.04</v>
      </c>
      <c r="G86" s="124">
        <v>3</v>
      </c>
      <c r="H86" s="49">
        <f>G86/31</f>
        <v>9.6774193548387094E-2</v>
      </c>
      <c r="I86" s="15"/>
      <c r="J86" s="49">
        <f>I86/30</f>
        <v>0</v>
      </c>
      <c r="K86" s="15"/>
      <c r="L86" s="49">
        <f>K86/26</f>
        <v>0</v>
      </c>
      <c r="M86" s="15"/>
      <c r="N86" s="49">
        <f>M86/37</f>
        <v>0</v>
      </c>
      <c r="O86" s="15">
        <v>5</v>
      </c>
      <c r="P86" s="49">
        <f>O86/32</f>
        <v>0.15625</v>
      </c>
      <c r="Q86" s="15">
        <v>1</v>
      </c>
      <c r="R86" s="49">
        <f>Q86/20</f>
        <v>0.05</v>
      </c>
      <c r="S86" s="15">
        <v>8</v>
      </c>
      <c r="T86" s="49">
        <f>S86/27</f>
        <v>0.29629629629629628</v>
      </c>
      <c r="U86" s="15"/>
      <c r="V86" s="49">
        <f>U86/58</f>
        <v>0</v>
      </c>
      <c r="W86" s="15"/>
      <c r="X86" s="49">
        <f>W86/30</f>
        <v>0</v>
      </c>
      <c r="Y86" s="15"/>
      <c r="Z86" s="49">
        <f>Y86/25</f>
        <v>0</v>
      </c>
      <c r="AA86" s="15"/>
      <c r="AB86" s="49">
        <f>AA86/20</f>
        <v>0</v>
      </c>
      <c r="AC86" s="15"/>
      <c r="AD86" s="49">
        <f>AC86/23</f>
        <v>0</v>
      </c>
      <c r="AE86" s="15"/>
      <c r="AF86" s="49">
        <f>AE86/26</f>
        <v>0</v>
      </c>
      <c r="AG86" s="15"/>
      <c r="AH86" s="49">
        <f>AG86/16</f>
        <v>0</v>
      </c>
      <c r="AI86" s="15"/>
      <c r="AJ86" s="49">
        <f>AI86/16</f>
        <v>0</v>
      </c>
      <c r="AK86" s="61">
        <f>C86+E86+I86+K86+M86+O86+Q86+S86+U86+W86+Y86+AA86+AC86+AE86+AG86+AI86</f>
        <v>15</v>
      </c>
      <c r="AL86" s="15">
        <f>COUNT(C86,E86,G86,AW2I2,K86,M86,O86,Q86,S86,U86,W86,Y86,AA86,AC86,AE86,AG86,AI86)</f>
        <v>6</v>
      </c>
      <c r="AM86" s="52">
        <f>AJ86+AH86+H86+AF86+AD86+AB86+Z86+X86+V86+T86+P86+R86+N86+L86+J86+F86+D86</f>
        <v>0.63932048984468348</v>
      </c>
      <c r="AN86" s="40"/>
    </row>
    <row r="87" spans="1:40">
      <c r="A87" s="58">
        <f t="shared" si="1"/>
        <v>86</v>
      </c>
      <c r="B87" s="35" t="s">
        <v>133</v>
      </c>
      <c r="C87" s="59"/>
      <c r="D87" s="60">
        <f>C87/29</f>
        <v>0</v>
      </c>
      <c r="E87" s="15">
        <v>24</v>
      </c>
      <c r="F87" s="49">
        <f>E87/25</f>
        <v>0.96</v>
      </c>
      <c r="G87" s="124"/>
      <c r="H87" s="49">
        <f>G87/31</f>
        <v>0</v>
      </c>
      <c r="I87" s="15"/>
      <c r="J87" s="49">
        <f>I87/30</f>
        <v>0</v>
      </c>
      <c r="K87" s="15">
        <v>17</v>
      </c>
      <c r="L87" s="49">
        <f>K87/26</f>
        <v>0.65384615384615385</v>
      </c>
      <c r="M87" s="15"/>
      <c r="N87" s="49">
        <f>M87/37</f>
        <v>0</v>
      </c>
      <c r="O87" s="15">
        <v>27</v>
      </c>
      <c r="P87" s="49">
        <f>O87/32</f>
        <v>0.84375</v>
      </c>
      <c r="Q87" s="15"/>
      <c r="R87" s="49">
        <f>Q87/20</f>
        <v>0</v>
      </c>
      <c r="S87" s="15"/>
      <c r="T87" s="49">
        <f>S87/27</f>
        <v>0</v>
      </c>
      <c r="U87" s="15"/>
      <c r="V87" s="49">
        <f>U87/58</f>
        <v>0</v>
      </c>
      <c r="W87" s="15">
        <v>22</v>
      </c>
      <c r="X87" s="49">
        <f>W87/30</f>
        <v>0.73333333333333328</v>
      </c>
      <c r="Y87" s="15"/>
      <c r="Z87" s="49">
        <f>Y87/25</f>
        <v>0</v>
      </c>
      <c r="AA87" s="15"/>
      <c r="AB87" s="49">
        <f>AA87/20</f>
        <v>0</v>
      </c>
      <c r="AC87" s="15"/>
      <c r="AD87" s="49">
        <f>AC87/23</f>
        <v>0</v>
      </c>
      <c r="AE87" s="15"/>
      <c r="AF87" s="49">
        <f>AE87/26</f>
        <v>0</v>
      </c>
      <c r="AG87" s="15">
        <v>12</v>
      </c>
      <c r="AH87" s="49">
        <f>AG87/16</f>
        <v>0.75</v>
      </c>
      <c r="AI87" s="15"/>
      <c r="AJ87" s="49">
        <f>AI87/16</f>
        <v>0</v>
      </c>
      <c r="AK87" s="61">
        <f>C87+E87+I87+K87+M87+O87+Q87+S87+U87+W87+Y87+AA87+AC87+AE87+AG87+AI87</f>
        <v>102</v>
      </c>
      <c r="AL87" s="15">
        <f>COUNT(C87,E87,G87,AW2I2,K87,M87,O87,Q87,S87,U87,W87,Y87,AA87,AC87,AE87,AG87,AI87)</f>
        <v>5</v>
      </c>
      <c r="AM87" s="52">
        <f>AJ87+AH87+H87+AF87+AD87+AB87+Z87+X87+V87+T87+P87+R87+N87+L87+J87+F87+D87</f>
        <v>3.9409294871794871</v>
      </c>
      <c r="AN87" s="40"/>
    </row>
    <row r="88" spans="1:40">
      <c r="A88" s="58">
        <f t="shared" si="1"/>
        <v>87</v>
      </c>
      <c r="B88" s="35" t="s">
        <v>44</v>
      </c>
      <c r="C88" s="59"/>
      <c r="D88" s="60">
        <f>C88/29</f>
        <v>0</v>
      </c>
      <c r="E88" s="15"/>
      <c r="F88" s="49">
        <f>E88/25</f>
        <v>0</v>
      </c>
      <c r="G88" s="124"/>
      <c r="H88" s="49">
        <f>G88/31</f>
        <v>0</v>
      </c>
      <c r="I88" s="15"/>
      <c r="J88" s="49">
        <f>I88/30</f>
        <v>0</v>
      </c>
      <c r="K88" s="15"/>
      <c r="L88" s="49">
        <f>K88/26</f>
        <v>0</v>
      </c>
      <c r="M88" s="15"/>
      <c r="N88" s="49">
        <f>M88/37</f>
        <v>0</v>
      </c>
      <c r="O88" s="15">
        <v>25</v>
      </c>
      <c r="P88" s="49">
        <f>O88/32</f>
        <v>0.78125</v>
      </c>
      <c r="Q88" s="15"/>
      <c r="R88" s="49">
        <f>Q88/20</f>
        <v>0</v>
      </c>
      <c r="S88" s="15"/>
      <c r="T88" s="49">
        <f>S88/27</f>
        <v>0</v>
      </c>
      <c r="U88" s="15"/>
      <c r="V88" s="49">
        <f>U88/58</f>
        <v>0</v>
      </c>
      <c r="W88" s="15">
        <v>12</v>
      </c>
      <c r="X88" s="49">
        <f>W88/30</f>
        <v>0.4</v>
      </c>
      <c r="Y88" s="15"/>
      <c r="Z88" s="49">
        <f>Y88/25</f>
        <v>0</v>
      </c>
      <c r="AA88" s="15">
        <v>8</v>
      </c>
      <c r="AB88" s="49">
        <f>AA88/20</f>
        <v>0.4</v>
      </c>
      <c r="AC88" s="15">
        <v>17</v>
      </c>
      <c r="AD88" s="49">
        <f>AC88/23</f>
        <v>0.73913043478260865</v>
      </c>
      <c r="AE88" s="15"/>
      <c r="AF88" s="49">
        <f>AE88/26</f>
        <v>0</v>
      </c>
      <c r="AG88" s="15">
        <v>16</v>
      </c>
      <c r="AH88" s="49">
        <f>AG88/16</f>
        <v>1</v>
      </c>
      <c r="AI88" s="15"/>
      <c r="AJ88" s="49">
        <f>AI88/16</f>
        <v>0</v>
      </c>
      <c r="AK88" s="61">
        <f>C88+E88+I88+K88+M88+O88+Q88+S88+U88+W88+Y88+AA88+AC88+AE88+AG88+AI88</f>
        <v>78</v>
      </c>
      <c r="AL88" s="15">
        <f>COUNT(C88,E88,G88,AW2I2,K88,M88,O88,Q88,S88,U88,W88,Y88,AA88,AC88,AE88,AG88,AI88)</f>
        <v>5</v>
      </c>
      <c r="AM88" s="52">
        <f>AJ88+AH88+H88+AF88+AD88+AB88+Z88+X88+V88+T88+P88+R88+N88+L88+J88+F88+D88</f>
        <v>3.3203804347826087</v>
      </c>
      <c r="AN88" s="40"/>
    </row>
    <row r="89" spans="1:40">
      <c r="A89" s="58">
        <f t="shared" si="1"/>
        <v>88</v>
      </c>
      <c r="B89" s="34" t="s">
        <v>208</v>
      </c>
      <c r="C89" s="59"/>
      <c r="D89" s="60">
        <f>C89/29</f>
        <v>0</v>
      </c>
      <c r="E89" s="15"/>
      <c r="F89" s="49">
        <f>E89/25</f>
        <v>0</v>
      </c>
      <c r="G89" s="124"/>
      <c r="H89" s="49">
        <f>G89/31</f>
        <v>0</v>
      </c>
      <c r="I89" s="15"/>
      <c r="J89" s="49">
        <f>I89/30</f>
        <v>0</v>
      </c>
      <c r="K89" s="15"/>
      <c r="L89" s="49">
        <f>K89/26</f>
        <v>0</v>
      </c>
      <c r="M89" s="15">
        <v>31</v>
      </c>
      <c r="N89" s="49">
        <f>M89/37</f>
        <v>0.83783783783783783</v>
      </c>
      <c r="O89" s="15">
        <v>21</v>
      </c>
      <c r="P89" s="49">
        <f>O89/32</f>
        <v>0.65625</v>
      </c>
      <c r="Q89" s="15">
        <v>8</v>
      </c>
      <c r="R89" s="49">
        <f>Q89/20</f>
        <v>0.4</v>
      </c>
      <c r="S89" s="15"/>
      <c r="T89" s="49">
        <f>S89/27</f>
        <v>0</v>
      </c>
      <c r="U89" s="15"/>
      <c r="V89" s="49">
        <f>U89/58</f>
        <v>0</v>
      </c>
      <c r="W89" s="15"/>
      <c r="X89" s="49">
        <f>W89/30</f>
        <v>0</v>
      </c>
      <c r="Y89" s="15">
        <v>10</v>
      </c>
      <c r="Z89" s="49">
        <f>Y89/25</f>
        <v>0.4</v>
      </c>
      <c r="AA89" s="15">
        <v>17</v>
      </c>
      <c r="AB89" s="49">
        <f>AA89/20</f>
        <v>0.85</v>
      </c>
      <c r="AC89" s="15"/>
      <c r="AD89" s="49">
        <f>AC89/23</f>
        <v>0</v>
      </c>
      <c r="AE89" s="15"/>
      <c r="AF89" s="49">
        <f>AE89/26</f>
        <v>0</v>
      </c>
      <c r="AG89" s="15"/>
      <c r="AH89" s="49">
        <f>AG89/16</f>
        <v>0</v>
      </c>
      <c r="AI89" s="15"/>
      <c r="AJ89" s="49">
        <f>AI89/16</f>
        <v>0</v>
      </c>
      <c r="AK89" s="61">
        <f>C89+E89+I89+K89+M89+O89+Q89+S89+U89+W89+Y89+AA89+AC89+AE89+AG89+AI89</f>
        <v>87</v>
      </c>
      <c r="AL89" s="15">
        <f>COUNT(C89,E89,G89,AW2I2,K89,M89,O89,Q89,S89,U89,W89,Y89,AA89,AC89,AE89,AG89,AI89)</f>
        <v>5</v>
      </c>
      <c r="AM89" s="52">
        <f>AJ89+AH89+H89+AF89+AD89+AB89+Z89+X89+V89+T89+P89+R89+N89+L89+J89+F89+D89</f>
        <v>3.1440878378378376</v>
      </c>
      <c r="AN89" s="40"/>
    </row>
    <row r="90" spans="1:40">
      <c r="A90" s="58">
        <f t="shared" si="1"/>
        <v>89</v>
      </c>
      <c r="B90" s="36" t="s">
        <v>76</v>
      </c>
      <c r="C90" s="59"/>
      <c r="D90" s="60">
        <f>C90/29</f>
        <v>0</v>
      </c>
      <c r="E90" s="15">
        <v>22</v>
      </c>
      <c r="F90" s="49">
        <f>E90/25</f>
        <v>0.88</v>
      </c>
      <c r="G90" s="124">
        <v>23</v>
      </c>
      <c r="H90" s="49">
        <f>G90/31</f>
        <v>0.74193548387096775</v>
      </c>
      <c r="I90" s="15">
        <v>6</v>
      </c>
      <c r="J90" s="49">
        <f>I90/30</f>
        <v>0.2</v>
      </c>
      <c r="K90" s="15">
        <v>4</v>
      </c>
      <c r="L90" s="49">
        <f>K90/26</f>
        <v>0.15384615384615385</v>
      </c>
      <c r="M90" s="15"/>
      <c r="N90" s="49">
        <f>M90/37</f>
        <v>0</v>
      </c>
      <c r="O90" s="15"/>
      <c r="P90" s="49">
        <f>O90/32</f>
        <v>0</v>
      </c>
      <c r="Q90" s="15"/>
      <c r="R90" s="49">
        <f>Q90/20</f>
        <v>0</v>
      </c>
      <c r="S90" s="15"/>
      <c r="T90" s="49">
        <f>S90/27</f>
        <v>0</v>
      </c>
      <c r="U90" s="15"/>
      <c r="V90" s="49">
        <f>U90/58</f>
        <v>0</v>
      </c>
      <c r="W90" s="15">
        <v>6</v>
      </c>
      <c r="X90" s="49">
        <f>W90/30</f>
        <v>0.2</v>
      </c>
      <c r="Y90" s="15"/>
      <c r="Z90" s="49">
        <f>Y90/25</f>
        <v>0</v>
      </c>
      <c r="AA90" s="15"/>
      <c r="AB90" s="49">
        <f>AA90/20</f>
        <v>0</v>
      </c>
      <c r="AC90" s="15">
        <v>15</v>
      </c>
      <c r="AD90" s="49">
        <f>AC90/23</f>
        <v>0.65217391304347827</v>
      </c>
      <c r="AE90" s="15"/>
      <c r="AF90" s="49">
        <f>AE90/26</f>
        <v>0</v>
      </c>
      <c r="AG90" s="15"/>
      <c r="AH90" s="49">
        <f>AG90/16</f>
        <v>0</v>
      </c>
      <c r="AI90" s="15"/>
      <c r="AJ90" s="49">
        <f>AI90/16</f>
        <v>0</v>
      </c>
      <c r="AK90" s="61">
        <f>C90+E90+I90+K90+M90+O90+Q90+S90+U90+W90+Y90+AA90+AC90+AE90+AG90+AI90</f>
        <v>53</v>
      </c>
      <c r="AL90" s="15">
        <f>COUNT(C90,E90,G90,AW2I2,K90,M90,O90,Q90,S90,U90,W90,Y90,AA90,AC90,AE90,AG90,AI90)</f>
        <v>5</v>
      </c>
      <c r="AM90" s="52">
        <f>AJ90+AH90+H90+AF90+AD90+AB90+Z90+X90+V90+T90+P90+R90+N90+L90+J90+F90+D90</f>
        <v>2.8279555507606</v>
      </c>
      <c r="AN90" s="40"/>
    </row>
    <row r="91" spans="1:40">
      <c r="A91" s="58">
        <f t="shared" si="1"/>
        <v>90</v>
      </c>
      <c r="B91" s="35" t="s">
        <v>90</v>
      </c>
      <c r="C91" s="59">
        <v>0</v>
      </c>
      <c r="D91" s="60">
        <f>C91/29</f>
        <v>0</v>
      </c>
      <c r="E91" s="15">
        <v>11</v>
      </c>
      <c r="F91" s="49">
        <f>E91/25</f>
        <v>0.44</v>
      </c>
      <c r="G91" s="124"/>
      <c r="H91" s="49">
        <f>G91/31</f>
        <v>0</v>
      </c>
      <c r="I91" s="15"/>
      <c r="J91" s="49">
        <f>I91/30</f>
        <v>0</v>
      </c>
      <c r="K91" s="15">
        <v>18</v>
      </c>
      <c r="L91" s="49">
        <f>K91/26</f>
        <v>0.69230769230769229</v>
      </c>
      <c r="M91" s="15"/>
      <c r="N91" s="49">
        <f>M91/37</f>
        <v>0</v>
      </c>
      <c r="O91" s="15">
        <v>28</v>
      </c>
      <c r="P91" s="49">
        <f>O91/32</f>
        <v>0.875</v>
      </c>
      <c r="Q91" s="15"/>
      <c r="R91" s="49">
        <f>Q91/20</f>
        <v>0</v>
      </c>
      <c r="S91" s="15"/>
      <c r="T91" s="49">
        <f>S91/27</f>
        <v>0</v>
      </c>
      <c r="U91" s="15"/>
      <c r="V91" s="49">
        <f>U91/58</f>
        <v>0</v>
      </c>
      <c r="W91" s="15">
        <v>21</v>
      </c>
      <c r="X91" s="49">
        <f>W91/30</f>
        <v>0.7</v>
      </c>
      <c r="Y91" s="15"/>
      <c r="Z91" s="49">
        <f>Y91/25</f>
        <v>0</v>
      </c>
      <c r="AA91" s="15"/>
      <c r="AB91" s="49">
        <f>AA91/20</f>
        <v>0</v>
      </c>
      <c r="AC91" s="15"/>
      <c r="AD91" s="49">
        <f>AC91/23</f>
        <v>0</v>
      </c>
      <c r="AE91" s="15"/>
      <c r="AF91" s="49">
        <f>AE91/26</f>
        <v>0</v>
      </c>
      <c r="AG91" s="15"/>
      <c r="AH91" s="49">
        <f>AG91/16</f>
        <v>0</v>
      </c>
      <c r="AI91" s="15"/>
      <c r="AJ91" s="49">
        <f>AI91/16</f>
        <v>0</v>
      </c>
      <c r="AK91" s="61">
        <f>C91+E91+I91+K91+M91+O91+Q91+S91+U91+W91+Y91+AA91+AC91+AE91+AG91+AI91</f>
        <v>78</v>
      </c>
      <c r="AL91" s="15">
        <f>COUNT(C91,E91,G91,AW2I2,K91,M91,O91,Q91,S91,U91,W91,Y91,AA91,AC91,AE91,AG91,AI91)</f>
        <v>5</v>
      </c>
      <c r="AM91" s="52">
        <f>AJ91+AH91+H91+AF91+AD91+AB91+Z91+X91+V91+T91+P91+R91+N91+L91+J91+F91+D91</f>
        <v>2.7073076923076922</v>
      </c>
      <c r="AN91" s="40"/>
    </row>
    <row r="92" spans="1:40">
      <c r="A92" s="58">
        <f t="shared" si="1"/>
        <v>91</v>
      </c>
      <c r="B92" s="35" t="s">
        <v>55</v>
      </c>
      <c r="C92" s="59">
        <v>7</v>
      </c>
      <c r="D92" s="60">
        <f>C92/51</f>
        <v>0.13725490196078433</v>
      </c>
      <c r="E92" s="15"/>
      <c r="F92" s="49">
        <f>E92/25</f>
        <v>0</v>
      </c>
      <c r="G92" s="124"/>
      <c r="H92" s="49">
        <f>G92/31</f>
        <v>0</v>
      </c>
      <c r="I92" s="15"/>
      <c r="J92" s="49">
        <f>I92/30</f>
        <v>0</v>
      </c>
      <c r="K92" s="15">
        <v>11</v>
      </c>
      <c r="L92" s="49">
        <f>K92/26</f>
        <v>0.42307692307692307</v>
      </c>
      <c r="M92" s="15"/>
      <c r="N92" s="49">
        <f>M92/37</f>
        <v>0</v>
      </c>
      <c r="O92" s="15">
        <v>16</v>
      </c>
      <c r="P92" s="49">
        <f>O92/32</f>
        <v>0.5</v>
      </c>
      <c r="Q92" s="15"/>
      <c r="R92" s="49">
        <f>Q92/20</f>
        <v>0</v>
      </c>
      <c r="S92" s="15"/>
      <c r="T92" s="49">
        <f>S92/27</f>
        <v>0</v>
      </c>
      <c r="U92" s="15"/>
      <c r="V92" s="49">
        <f>U92/58</f>
        <v>0</v>
      </c>
      <c r="W92" s="15"/>
      <c r="X92" s="49">
        <f>W92/30</f>
        <v>0</v>
      </c>
      <c r="Y92" s="15"/>
      <c r="Z92" s="49">
        <f>Y92/25</f>
        <v>0</v>
      </c>
      <c r="AA92" s="15"/>
      <c r="AB92" s="49">
        <f>AA92/20</f>
        <v>0</v>
      </c>
      <c r="AC92" s="15">
        <v>7</v>
      </c>
      <c r="AD92" s="49">
        <f>AC92/23</f>
        <v>0.30434782608695654</v>
      </c>
      <c r="AE92" s="15">
        <v>23</v>
      </c>
      <c r="AF92" s="49">
        <f>AE92/26</f>
        <v>0.88461538461538458</v>
      </c>
      <c r="AG92" s="15"/>
      <c r="AH92" s="49">
        <f>AG92/16</f>
        <v>0</v>
      </c>
      <c r="AI92" s="15"/>
      <c r="AJ92" s="49">
        <f>AI92/16</f>
        <v>0</v>
      </c>
      <c r="AK92" s="61">
        <f>C92+E92+I92+K92+M92+O92+Q92+S92+U92+W92+Y92+AA92+AC92+AE92+AG92+AI92</f>
        <v>64</v>
      </c>
      <c r="AL92" s="15">
        <f>COUNT(C92,E92,G92,AW2I2,K92,M92,O92,Q92,S92,U92,W92,Y92,AA92,AC92,AE92,AG92,AI92)</f>
        <v>5</v>
      </c>
      <c r="AM92" s="52">
        <f>AJ92+AH92+H92+AF92+AD92+AB92+Z92+X92+V92+T92+P92+R92+N92+L92+J92+F92+D92</f>
        <v>2.2492950357400483</v>
      </c>
      <c r="AN92" s="40"/>
    </row>
    <row r="93" spans="1:40">
      <c r="A93" s="58">
        <f t="shared" si="1"/>
        <v>92</v>
      </c>
      <c r="B93" s="35" t="s">
        <v>52</v>
      </c>
      <c r="C93" s="59">
        <v>39</v>
      </c>
      <c r="D93" s="60">
        <f>C93/51</f>
        <v>0.76470588235294112</v>
      </c>
      <c r="E93" s="15"/>
      <c r="F93" s="49">
        <f>E93/25</f>
        <v>0</v>
      </c>
      <c r="G93" s="124"/>
      <c r="H93" s="49">
        <f>G93/31</f>
        <v>0</v>
      </c>
      <c r="I93" s="15">
        <v>7</v>
      </c>
      <c r="J93" s="49">
        <f>I93/30</f>
        <v>0.23333333333333334</v>
      </c>
      <c r="K93" s="15">
        <v>1</v>
      </c>
      <c r="L93" s="49">
        <f>K93/26</f>
        <v>3.8461538461538464E-2</v>
      </c>
      <c r="M93" s="15">
        <v>3</v>
      </c>
      <c r="N93" s="49">
        <f>M93/37</f>
        <v>8.1081081081081086E-2</v>
      </c>
      <c r="O93" s="15"/>
      <c r="P93" s="49">
        <f>O93/32</f>
        <v>0</v>
      </c>
      <c r="Q93" s="15"/>
      <c r="R93" s="49">
        <f>Q93/20</f>
        <v>0</v>
      </c>
      <c r="S93" s="15"/>
      <c r="T93" s="49">
        <f>S93/27</f>
        <v>0</v>
      </c>
      <c r="U93" s="15"/>
      <c r="V93" s="49">
        <f>U93/58</f>
        <v>0</v>
      </c>
      <c r="W93" s="15"/>
      <c r="X93" s="49">
        <f>W93/30</f>
        <v>0</v>
      </c>
      <c r="Y93" s="15">
        <v>9</v>
      </c>
      <c r="Z93" s="49">
        <f>Y93/25</f>
        <v>0.36</v>
      </c>
      <c r="AA93" s="15">
        <v>13</v>
      </c>
      <c r="AB93" s="49">
        <f>AA93/20</f>
        <v>0.65</v>
      </c>
      <c r="AC93" s="15"/>
      <c r="AD93" s="49">
        <f>AC93/23</f>
        <v>0</v>
      </c>
      <c r="AE93" s="15"/>
      <c r="AF93" s="49">
        <f>AE93/26</f>
        <v>0</v>
      </c>
      <c r="AG93" s="15"/>
      <c r="AH93" s="49">
        <f>AG93/16</f>
        <v>0</v>
      </c>
      <c r="AI93" s="15"/>
      <c r="AJ93" s="49">
        <f>AI93/16</f>
        <v>0</v>
      </c>
      <c r="AK93" s="61">
        <f>C93+E93+I93+K93+M93+O93+Q93+S93+U93+W93+Y93+AA93+AC93+AE93+AG93+AI93</f>
        <v>72</v>
      </c>
      <c r="AL93" s="15">
        <f>COUNT(C93,E93,G93,AW2I2,K93,M93,O93,Q93,S93,U93,W93,Y93,AA93,AC93,AE93,AG93,AI93)</f>
        <v>5</v>
      </c>
      <c r="AM93" s="52">
        <f>AJ93+AH93+H93+AF93+AD93+AB93+Z93+X93+V93+T93+P93+R93+N93+L93+J93+F93+D93</f>
        <v>2.1275818352288942</v>
      </c>
      <c r="AN93" s="40"/>
    </row>
    <row r="94" spans="1:40">
      <c r="A94" s="58">
        <f t="shared" si="1"/>
        <v>93</v>
      </c>
      <c r="B94" s="67" t="s">
        <v>386</v>
      </c>
      <c r="C94" s="59">
        <v>9</v>
      </c>
      <c r="D94" s="60">
        <f>C94/51</f>
        <v>0.17647058823529413</v>
      </c>
      <c r="E94" s="15"/>
      <c r="F94" s="49">
        <f>E94/25</f>
        <v>0</v>
      </c>
      <c r="G94" s="124"/>
      <c r="H94" s="49">
        <f>G94/31</f>
        <v>0</v>
      </c>
      <c r="I94" s="15"/>
      <c r="J94" s="49">
        <f>I94/30</f>
        <v>0</v>
      </c>
      <c r="K94" s="15"/>
      <c r="L94" s="49">
        <f>K94/26</f>
        <v>0</v>
      </c>
      <c r="M94" s="15">
        <v>10</v>
      </c>
      <c r="N94" s="49">
        <f>M94/37</f>
        <v>0.27027027027027029</v>
      </c>
      <c r="O94" s="15">
        <v>8</v>
      </c>
      <c r="P94" s="49">
        <f>O94/32</f>
        <v>0.25</v>
      </c>
      <c r="Q94" s="15"/>
      <c r="R94" s="49">
        <f>Q94/20</f>
        <v>0</v>
      </c>
      <c r="S94" s="15"/>
      <c r="T94" s="49">
        <f>S94/27</f>
        <v>0</v>
      </c>
      <c r="U94" s="15">
        <v>34</v>
      </c>
      <c r="V94" s="49">
        <f>U94/58</f>
        <v>0.58620689655172409</v>
      </c>
      <c r="W94" s="15">
        <v>15</v>
      </c>
      <c r="X94" s="49">
        <f>W94/30</f>
        <v>0.5</v>
      </c>
      <c r="Y94" s="15"/>
      <c r="Z94" s="49">
        <f>Y94/25</f>
        <v>0</v>
      </c>
      <c r="AA94" s="15"/>
      <c r="AB94" s="49">
        <f>AA94/20</f>
        <v>0</v>
      </c>
      <c r="AC94" s="15"/>
      <c r="AD94" s="49">
        <f>AC94/23</f>
        <v>0</v>
      </c>
      <c r="AE94" s="15"/>
      <c r="AF94" s="49">
        <f>AE94/26</f>
        <v>0</v>
      </c>
      <c r="AG94" s="15"/>
      <c r="AH94" s="49">
        <f>AG94/16</f>
        <v>0</v>
      </c>
      <c r="AI94" s="15"/>
      <c r="AJ94" s="49">
        <f>AI94/16</f>
        <v>0</v>
      </c>
      <c r="AK94" s="61">
        <f>C94+E94+I94+K94+M94+O94+Q94+S94+U94+W94+Y94+AA94+AC94+AE94+AG94+AI94</f>
        <v>76</v>
      </c>
      <c r="AL94" s="15">
        <f>COUNT(C94,E94,G94,AW2I2,K94,M94,O94,Q94,S94,U94,W94,Y94,AA94,AC94,AE94,AG94,AI94)</f>
        <v>5</v>
      </c>
      <c r="AM94" s="52">
        <f>AJ94+AH94+H94+AF94+AD94+AB94+Z94+X94+V94+T94+P94+R94+N94+L94+J94+F94+D94</f>
        <v>1.7829477550572885</v>
      </c>
      <c r="AN94" s="40"/>
    </row>
    <row r="95" spans="1:40">
      <c r="A95" s="58">
        <f t="shared" si="1"/>
        <v>94</v>
      </c>
      <c r="B95" s="35" t="s">
        <v>116</v>
      </c>
      <c r="C95" s="59">
        <v>28</v>
      </c>
      <c r="D95" s="60">
        <f>C95/51</f>
        <v>0.5490196078431373</v>
      </c>
      <c r="E95" s="15">
        <v>14</v>
      </c>
      <c r="F95" s="49">
        <f>E95/25</f>
        <v>0.56000000000000005</v>
      </c>
      <c r="G95" s="124">
        <v>2</v>
      </c>
      <c r="H95" s="49">
        <f>G95/31</f>
        <v>6.4516129032258063E-2</v>
      </c>
      <c r="I95" s="15"/>
      <c r="J95" s="49">
        <f>I95/30</f>
        <v>0</v>
      </c>
      <c r="K95" s="15"/>
      <c r="L95" s="49">
        <f>K95/26</f>
        <v>0</v>
      </c>
      <c r="M95" s="15"/>
      <c r="N95" s="49">
        <f>M95/37</f>
        <v>0</v>
      </c>
      <c r="O95" s="15"/>
      <c r="P95" s="49">
        <f>O95/32</f>
        <v>0</v>
      </c>
      <c r="Q95" s="15"/>
      <c r="R95" s="49">
        <f>Q95/20</f>
        <v>0</v>
      </c>
      <c r="S95" s="15"/>
      <c r="T95" s="49">
        <f>S95/27</f>
        <v>0</v>
      </c>
      <c r="U95" s="15"/>
      <c r="V95" s="49">
        <f>U95/58</f>
        <v>0</v>
      </c>
      <c r="W95" s="15"/>
      <c r="X95" s="49">
        <f>W95/30</f>
        <v>0</v>
      </c>
      <c r="Y95" s="15"/>
      <c r="Z95" s="49">
        <f>Y95/25</f>
        <v>0</v>
      </c>
      <c r="AA95" s="15"/>
      <c r="AB95" s="49">
        <f>AA95/20</f>
        <v>0</v>
      </c>
      <c r="AC95" s="15">
        <v>6</v>
      </c>
      <c r="AD95" s="49">
        <f>AC95/23</f>
        <v>0.2608695652173913</v>
      </c>
      <c r="AE95" s="15">
        <v>9</v>
      </c>
      <c r="AF95" s="49">
        <f>AE95/26</f>
        <v>0.34615384615384615</v>
      </c>
      <c r="AG95" s="15"/>
      <c r="AH95" s="49">
        <f>AG95/16</f>
        <v>0</v>
      </c>
      <c r="AI95" s="15"/>
      <c r="AJ95" s="49">
        <f>AI95/16</f>
        <v>0</v>
      </c>
      <c r="AK95" s="61">
        <f>C95+E95+I95+K95+M95+O95+Q95+S95+U95+W95+Y95+AA95+AC95+AE95+AG95+AI95</f>
        <v>57</v>
      </c>
      <c r="AL95" s="15">
        <f>COUNT(C95,E95,G95,AW2I2,K95,M95,O95,Q95,S95,U95,W95,Y95,AA95,AC95,AE95,AG95,AI95)</f>
        <v>5</v>
      </c>
      <c r="AM95" s="52">
        <f>AJ95+AH95+H95+AF95+AD95+AB95+Z95+X95+V95+T95+P95+R95+N95+L95+J95+F95+D95</f>
        <v>1.7805591482466328</v>
      </c>
      <c r="AN95" s="40"/>
    </row>
    <row r="96" spans="1:40">
      <c r="A96" s="58">
        <f t="shared" si="1"/>
        <v>95</v>
      </c>
      <c r="B96" s="15" t="s">
        <v>520</v>
      </c>
      <c r="C96" s="126"/>
      <c r="D96" s="60">
        <f>C96/29</f>
        <v>0</v>
      </c>
      <c r="E96" s="15"/>
      <c r="F96" s="49">
        <f>E96/25</f>
        <v>0</v>
      </c>
      <c r="G96" s="124"/>
      <c r="H96" s="49">
        <f>G96/31</f>
        <v>0</v>
      </c>
      <c r="I96" s="15">
        <v>3</v>
      </c>
      <c r="J96" s="49">
        <f>I96/30</f>
        <v>0.1</v>
      </c>
      <c r="K96" s="15">
        <v>6</v>
      </c>
      <c r="L96" s="49">
        <f>K96/26</f>
        <v>0.23076923076923078</v>
      </c>
      <c r="M96" s="15"/>
      <c r="N96" s="49">
        <f>M96/37</f>
        <v>0</v>
      </c>
      <c r="O96" s="15"/>
      <c r="P96" s="49">
        <f>O96/32</f>
        <v>0</v>
      </c>
      <c r="Q96" s="15"/>
      <c r="R96" s="49">
        <f>Q96/20</f>
        <v>0</v>
      </c>
      <c r="S96" s="15"/>
      <c r="T96" s="49">
        <f>S96/27</f>
        <v>0</v>
      </c>
      <c r="U96" s="15">
        <v>1</v>
      </c>
      <c r="V96" s="49">
        <f>U96/58</f>
        <v>1.7241379310344827E-2</v>
      </c>
      <c r="W96" s="15">
        <v>5</v>
      </c>
      <c r="X96" s="49">
        <f>W96/30</f>
        <v>0.16666666666666666</v>
      </c>
      <c r="Y96" s="15"/>
      <c r="Z96" s="49">
        <f>Y96/25</f>
        <v>0</v>
      </c>
      <c r="AA96" s="15"/>
      <c r="AB96" s="49">
        <f>AA96/20</f>
        <v>0</v>
      </c>
      <c r="AC96" s="15">
        <v>12</v>
      </c>
      <c r="AD96" s="49">
        <f>AC96/23</f>
        <v>0.52173913043478259</v>
      </c>
      <c r="AE96" s="15">
        <v>11</v>
      </c>
      <c r="AF96" s="49">
        <f>AE96/26</f>
        <v>0.42307692307692307</v>
      </c>
      <c r="AG96" s="15"/>
      <c r="AH96" s="49">
        <f>AG96/16</f>
        <v>0</v>
      </c>
      <c r="AI96" s="15"/>
      <c r="AJ96" s="49">
        <f>AI96/16</f>
        <v>0</v>
      </c>
      <c r="AK96" s="61">
        <f>C96+E96+I96+K96+M96+O96+Q96+S96+U96+W96+Y96+AA96+AC96+AE96+AG96+AI96</f>
        <v>38</v>
      </c>
      <c r="AL96" s="15">
        <f>COUNT(C96,E96,G96,AW2I2,K96,M96,O96,Q96,S96,U96,W96,Y96,AA96,AC96,AE96,AG96,AI96)</f>
        <v>5</v>
      </c>
      <c r="AM96" s="52">
        <f>AJ96+AH96+H96+AF96+AD96+AB96+Z96+X96+V96+T96+P96+R96+N96+L96+J96+F96+D96</f>
        <v>1.459493330257948</v>
      </c>
      <c r="AN96" s="40"/>
    </row>
    <row r="97" spans="1:40">
      <c r="A97" s="58">
        <f t="shared" si="1"/>
        <v>96</v>
      </c>
      <c r="B97" s="34" t="s">
        <v>244</v>
      </c>
      <c r="C97" s="59">
        <v>1</v>
      </c>
      <c r="D97" s="60">
        <f>C97/29</f>
        <v>3.4482758620689655E-2</v>
      </c>
      <c r="E97" s="15"/>
      <c r="F97" s="49">
        <f>E97/25</f>
        <v>0</v>
      </c>
      <c r="G97" s="124"/>
      <c r="H97" s="49">
        <f>G97/31</f>
        <v>0</v>
      </c>
      <c r="I97" s="15">
        <v>1</v>
      </c>
      <c r="J97" s="49">
        <f>I97/30</f>
        <v>3.3333333333333333E-2</v>
      </c>
      <c r="K97" s="15">
        <v>1</v>
      </c>
      <c r="L97" s="49">
        <f>K97/26</f>
        <v>3.8461538461538464E-2</v>
      </c>
      <c r="M97" s="15">
        <v>3</v>
      </c>
      <c r="N97" s="49">
        <f>M97/37</f>
        <v>8.1081081081081086E-2</v>
      </c>
      <c r="O97" s="15"/>
      <c r="P97" s="49">
        <f>O97/32</f>
        <v>0</v>
      </c>
      <c r="Q97" s="15"/>
      <c r="R97" s="49">
        <f>Q97/20</f>
        <v>0</v>
      </c>
      <c r="S97" s="15"/>
      <c r="T97" s="49">
        <f>S97/27</f>
        <v>0</v>
      </c>
      <c r="U97" s="15"/>
      <c r="V97" s="49">
        <f>U97/58</f>
        <v>0</v>
      </c>
      <c r="W97" s="15"/>
      <c r="X97" s="49">
        <f>W97/30</f>
        <v>0</v>
      </c>
      <c r="Y97" s="15">
        <v>9</v>
      </c>
      <c r="Z97" s="49">
        <f>Y97/25</f>
        <v>0.36</v>
      </c>
      <c r="AA97" s="15">
        <v>13</v>
      </c>
      <c r="AB97" s="49">
        <f>AA97/20</f>
        <v>0.65</v>
      </c>
      <c r="AC97" s="15"/>
      <c r="AD97" s="49">
        <f>AC97/23</f>
        <v>0</v>
      </c>
      <c r="AE97" s="15"/>
      <c r="AF97" s="49">
        <f>AE97/26</f>
        <v>0</v>
      </c>
      <c r="AG97" s="15"/>
      <c r="AH97" s="49">
        <f>AG97/16</f>
        <v>0</v>
      </c>
      <c r="AI97" s="15"/>
      <c r="AJ97" s="49">
        <f>AI97/16</f>
        <v>0</v>
      </c>
      <c r="AK97" s="61">
        <f>C97+E97+I97+K97+M97+O97+Q97+S97+U97+W97+Y97+AA97+AC97+AE97+AG97+AI97</f>
        <v>28</v>
      </c>
      <c r="AL97" s="15">
        <f>COUNT(C97,E97,G97,AW2I2,K97,M97,O97,Q97,S97,U97,W97,Y97,AA97,AC97,AE97,AG97,AI97)</f>
        <v>5</v>
      </c>
      <c r="AM97" s="52">
        <f>AJ97+AH97+H97+AF97+AD97+AB97+Z97+X97+V97+T97+P97+R97+N97+L97+J97+F97+D97</f>
        <v>1.1973587114966429</v>
      </c>
      <c r="AN97" s="40"/>
    </row>
    <row r="98" spans="1:40">
      <c r="A98" s="58">
        <f t="shared" si="1"/>
        <v>97</v>
      </c>
      <c r="B98" s="35" t="s">
        <v>151</v>
      </c>
      <c r="C98" s="59"/>
      <c r="D98" s="60">
        <f>C98/29</f>
        <v>0</v>
      </c>
      <c r="E98" s="15"/>
      <c r="F98" s="49">
        <f>E98/25</f>
        <v>0</v>
      </c>
      <c r="G98" s="124"/>
      <c r="H98" s="49">
        <f>G98/31</f>
        <v>0</v>
      </c>
      <c r="I98" s="15"/>
      <c r="J98" s="49">
        <f>I98/30</f>
        <v>0</v>
      </c>
      <c r="K98" s="15"/>
      <c r="L98" s="49">
        <f>K98/26</f>
        <v>0</v>
      </c>
      <c r="M98" s="15">
        <v>2</v>
      </c>
      <c r="N98" s="49">
        <f>M98/37</f>
        <v>5.4054054054054057E-2</v>
      </c>
      <c r="O98" s="15">
        <v>6</v>
      </c>
      <c r="P98" s="49">
        <f>O98/32</f>
        <v>0.1875</v>
      </c>
      <c r="Q98" s="15"/>
      <c r="R98" s="49">
        <f>Q98/20</f>
        <v>0</v>
      </c>
      <c r="S98" s="15"/>
      <c r="T98" s="49">
        <f>S98/27</f>
        <v>0</v>
      </c>
      <c r="U98" s="15"/>
      <c r="V98" s="49">
        <f>U98/58</f>
        <v>0</v>
      </c>
      <c r="W98" s="15">
        <v>8</v>
      </c>
      <c r="X98" s="49">
        <f>W98/30</f>
        <v>0.26666666666666666</v>
      </c>
      <c r="Y98" s="15">
        <v>4</v>
      </c>
      <c r="Z98" s="49">
        <f>Y98/25</f>
        <v>0.16</v>
      </c>
      <c r="AA98" s="15"/>
      <c r="AB98" s="49">
        <f>AA98/20</f>
        <v>0</v>
      </c>
      <c r="AC98" s="15">
        <v>8</v>
      </c>
      <c r="AD98" s="49">
        <f>AC98/23</f>
        <v>0.34782608695652173</v>
      </c>
      <c r="AE98" s="15"/>
      <c r="AF98" s="49">
        <f>AE98/26</f>
        <v>0</v>
      </c>
      <c r="AG98" s="15"/>
      <c r="AH98" s="49">
        <f>AG98/16</f>
        <v>0</v>
      </c>
      <c r="AI98" s="15"/>
      <c r="AJ98" s="49">
        <f>AI98/16</f>
        <v>0</v>
      </c>
      <c r="AK98" s="61">
        <f>C98+E98+I98+K98+M98+O98+Q98+S98+U98+W98+Y98+AA98+AC98+AE98+AG98+AI98</f>
        <v>28</v>
      </c>
      <c r="AL98" s="15">
        <f>COUNT(C98,E98,G98,AW2I2,K98,M98,O98,Q98,S98,U98,W98,Y98,AA98,AC98,AE98,AG98,AI98)</f>
        <v>5</v>
      </c>
      <c r="AM98" s="52">
        <f>AJ98+AH98+H98+AF98+AD98+AB98+Z98+X98+V98+T98+P98+R98+N98+L98+J98+F98+D98</f>
        <v>1.0160468076772426</v>
      </c>
      <c r="AN98" s="40"/>
    </row>
    <row r="99" spans="1:40">
      <c r="A99" s="58">
        <f t="shared" si="1"/>
        <v>98</v>
      </c>
      <c r="B99" s="34" t="s">
        <v>398</v>
      </c>
      <c r="C99" s="59"/>
      <c r="D99" s="60">
        <f>C99/29</f>
        <v>0</v>
      </c>
      <c r="E99" s="15">
        <v>1</v>
      </c>
      <c r="F99" s="49">
        <f>E99/25</f>
        <v>0.04</v>
      </c>
      <c r="G99" s="124">
        <v>3</v>
      </c>
      <c r="H99" s="49">
        <f>G99/31</f>
        <v>9.6774193548387094E-2</v>
      </c>
      <c r="I99" s="15"/>
      <c r="J99" s="49">
        <f>I99/30</f>
        <v>0</v>
      </c>
      <c r="K99" s="15"/>
      <c r="L99" s="49">
        <f>K99/26</f>
        <v>0</v>
      </c>
      <c r="M99" s="15"/>
      <c r="N99" s="49">
        <f>M99/37</f>
        <v>0</v>
      </c>
      <c r="O99" s="15">
        <v>5</v>
      </c>
      <c r="P99" s="49">
        <f>O99/32</f>
        <v>0.15625</v>
      </c>
      <c r="Q99" s="15">
        <v>1</v>
      </c>
      <c r="R99" s="49">
        <f>Q99/20</f>
        <v>0.05</v>
      </c>
      <c r="S99" s="15">
        <v>8</v>
      </c>
      <c r="T99" s="49">
        <f>S99/27</f>
        <v>0.29629629629629628</v>
      </c>
      <c r="U99" s="15"/>
      <c r="V99" s="49">
        <f>U99/58</f>
        <v>0</v>
      </c>
      <c r="W99" s="15"/>
      <c r="X99" s="49">
        <f>W99/30</f>
        <v>0</v>
      </c>
      <c r="Y99" s="15"/>
      <c r="Z99" s="49">
        <f>Y99/25</f>
        <v>0</v>
      </c>
      <c r="AA99" s="15"/>
      <c r="AB99" s="49">
        <f>AA99/20</f>
        <v>0</v>
      </c>
      <c r="AC99" s="15"/>
      <c r="AD99" s="49">
        <f>AC99/23</f>
        <v>0</v>
      </c>
      <c r="AE99" s="15"/>
      <c r="AF99" s="49">
        <f>AE99/26</f>
        <v>0</v>
      </c>
      <c r="AG99" s="15"/>
      <c r="AH99" s="49">
        <f>AG99/16</f>
        <v>0</v>
      </c>
      <c r="AI99" s="15"/>
      <c r="AJ99" s="49">
        <f>AI99/16</f>
        <v>0</v>
      </c>
      <c r="AK99" s="61">
        <f>C99+E99+I99+K99+M99+O99+Q99+S99+U99+W99+Y99+AA99+AC99+AE99+AG99+AI99</f>
        <v>15</v>
      </c>
      <c r="AL99" s="15">
        <f>COUNT(C99,E99,G99,AW2I2,K99,M99,O99,Q99,S99,U99,W99,Y99,AA99,AC99,AE99,AG99,AI99)</f>
        <v>5</v>
      </c>
      <c r="AM99" s="52">
        <f>AJ99+AH99+H99+AF99+AD99+AB99+Z99+X99+V99+T99+P99+R99+N99+L99+J99+F99+D99</f>
        <v>0.63932048984468348</v>
      </c>
      <c r="AN99" s="40"/>
    </row>
    <row r="100" spans="1:40">
      <c r="A100" s="58">
        <f t="shared" si="1"/>
        <v>99</v>
      </c>
      <c r="B100" s="34" t="s">
        <v>300</v>
      </c>
      <c r="C100" s="59">
        <v>26</v>
      </c>
      <c r="D100" s="60">
        <f>C100/29</f>
        <v>0.89655172413793105</v>
      </c>
      <c r="E100" s="15"/>
      <c r="F100" s="49">
        <f>E100/25</f>
        <v>0</v>
      </c>
      <c r="G100" s="124">
        <v>29</v>
      </c>
      <c r="H100" s="49">
        <f>G100/31</f>
        <v>0.93548387096774188</v>
      </c>
      <c r="I100" s="15"/>
      <c r="J100" s="49">
        <f>I100/30</f>
        <v>0</v>
      </c>
      <c r="K100" s="15"/>
      <c r="L100" s="49">
        <f>K100/26</f>
        <v>0</v>
      </c>
      <c r="M100" s="15"/>
      <c r="N100" s="49">
        <f>M100/37</f>
        <v>0</v>
      </c>
      <c r="O100" s="15"/>
      <c r="P100" s="49">
        <f>O100/32</f>
        <v>0</v>
      </c>
      <c r="Q100" s="15"/>
      <c r="R100" s="49">
        <f>Q100/20</f>
        <v>0</v>
      </c>
      <c r="S100" s="15"/>
      <c r="T100" s="49">
        <f>S100/27</f>
        <v>0</v>
      </c>
      <c r="U100" s="15"/>
      <c r="V100" s="49">
        <f>U100/58</f>
        <v>0</v>
      </c>
      <c r="W100" s="15"/>
      <c r="X100" s="49">
        <f>W100/30</f>
        <v>0</v>
      </c>
      <c r="Y100" s="15"/>
      <c r="Z100" s="49">
        <f>Y100/25</f>
        <v>0</v>
      </c>
      <c r="AA100" s="15"/>
      <c r="AB100" s="49">
        <f>AA100/20</f>
        <v>0</v>
      </c>
      <c r="AC100" s="15">
        <v>14</v>
      </c>
      <c r="AD100" s="49">
        <f>AC100/23</f>
        <v>0.60869565217391308</v>
      </c>
      <c r="AE100" s="15">
        <v>21</v>
      </c>
      <c r="AF100" s="49">
        <f>AE100/26</f>
        <v>0.80769230769230771</v>
      </c>
      <c r="AG100" s="15"/>
      <c r="AH100" s="49">
        <f>AG100/16</f>
        <v>0</v>
      </c>
      <c r="AI100" s="15"/>
      <c r="AJ100" s="49">
        <f>AI100/16</f>
        <v>0</v>
      </c>
      <c r="AK100" s="61">
        <f>C100+E100+I100+K100+M100+O100+Q100+S100+U100+W100+Y100+AA100+AC100+AE100+AG100+AI100</f>
        <v>61</v>
      </c>
      <c r="AL100" s="15">
        <f>COUNT(C100,E100,G100,AW2I2,K100,M100,O100,Q100,S100,U100,W100,Y100,AA100,AC100,AE100,AG100,AI100)</f>
        <v>4</v>
      </c>
      <c r="AM100" s="52">
        <f>AJ100+AH100+H100+AF100+AD100+AB100+Z100+X100+V100+T100+P100+R100+N100+L100+J100+F100+D100</f>
        <v>3.2484235549718936</v>
      </c>
      <c r="AN100" s="40"/>
    </row>
    <row r="101" spans="1:40">
      <c r="A101" s="58">
        <f t="shared" si="1"/>
        <v>100</v>
      </c>
      <c r="B101" s="35" t="s">
        <v>129</v>
      </c>
      <c r="C101" s="59">
        <v>32</v>
      </c>
      <c r="D101" s="60">
        <f>C101/51</f>
        <v>0.62745098039215685</v>
      </c>
      <c r="E101" s="15"/>
      <c r="F101" s="49">
        <f>E101/25</f>
        <v>0</v>
      </c>
      <c r="G101" s="124"/>
      <c r="H101" s="49">
        <f>G101/31</f>
        <v>0</v>
      </c>
      <c r="I101" s="15"/>
      <c r="J101" s="49">
        <f>I101/30</f>
        <v>0</v>
      </c>
      <c r="K101" s="15"/>
      <c r="L101" s="49">
        <f>K101/26</f>
        <v>0</v>
      </c>
      <c r="M101" s="15"/>
      <c r="N101" s="49">
        <f>M101/37</f>
        <v>0</v>
      </c>
      <c r="O101" s="15">
        <v>17</v>
      </c>
      <c r="P101" s="49">
        <f>O101/32</f>
        <v>0.53125</v>
      </c>
      <c r="Q101" s="15"/>
      <c r="R101" s="49">
        <f>Q101/20</f>
        <v>0</v>
      </c>
      <c r="S101" s="15"/>
      <c r="T101" s="49">
        <f>S101/27</f>
        <v>0</v>
      </c>
      <c r="U101" s="15">
        <v>16</v>
      </c>
      <c r="V101" s="49">
        <f>U101/58</f>
        <v>0.27586206896551724</v>
      </c>
      <c r="W101" s="15">
        <v>25</v>
      </c>
      <c r="X101" s="49">
        <f>W101/30</f>
        <v>0.83333333333333337</v>
      </c>
      <c r="Y101" s="15"/>
      <c r="Z101" s="49">
        <f>Y101/25</f>
        <v>0</v>
      </c>
      <c r="AA101" s="15"/>
      <c r="AB101" s="49">
        <f>AA101/20</f>
        <v>0</v>
      </c>
      <c r="AC101" s="15"/>
      <c r="AD101" s="49">
        <f>AC101/23</f>
        <v>0</v>
      </c>
      <c r="AE101" s="15"/>
      <c r="AF101" s="49">
        <f>AE101/26</f>
        <v>0</v>
      </c>
      <c r="AG101" s="15"/>
      <c r="AH101" s="49">
        <f>AG101/16</f>
        <v>0</v>
      </c>
      <c r="AI101" s="15"/>
      <c r="AJ101" s="49">
        <f>AI101/16</f>
        <v>0</v>
      </c>
      <c r="AK101" s="61">
        <f>C101+E101+I101+K101+M101+O101+Q101+S101+U101+W101+Y101+AA101+AC101+AE101+AG101+AI101</f>
        <v>90</v>
      </c>
      <c r="AL101" s="15">
        <f>COUNT(C101,E101,G101,AW2I2,K101,M101,O101,Q101,S101,U101,W101,Y101,AA101,AC101,AE101,AG101,AI101)</f>
        <v>4</v>
      </c>
      <c r="AM101" s="52">
        <f>AJ101+AH101+H101+AF101+AD101+AB101+Z101+X101+V101+T101+P101+R101+N101+L101+J101+F101+D101</f>
        <v>2.2678963826910072</v>
      </c>
      <c r="AN101" s="40"/>
    </row>
    <row r="102" spans="1:40">
      <c r="A102" s="58">
        <f t="shared" si="1"/>
        <v>101</v>
      </c>
      <c r="B102" s="35" t="s">
        <v>102</v>
      </c>
      <c r="C102" s="59"/>
      <c r="D102" s="60">
        <f>C102/29</f>
        <v>0</v>
      </c>
      <c r="E102" s="15">
        <v>6</v>
      </c>
      <c r="F102" s="49">
        <f>E102/25</f>
        <v>0.24</v>
      </c>
      <c r="G102" s="124"/>
      <c r="H102" s="49">
        <f>G102/31</f>
        <v>0</v>
      </c>
      <c r="I102" s="15"/>
      <c r="J102" s="49">
        <f>I102/30</f>
        <v>0</v>
      </c>
      <c r="K102" s="15"/>
      <c r="L102" s="49">
        <f>K102/26</f>
        <v>0</v>
      </c>
      <c r="M102" s="15"/>
      <c r="N102" s="49">
        <f>M102/37</f>
        <v>0</v>
      </c>
      <c r="O102" s="15"/>
      <c r="P102" s="49">
        <f>O102/32</f>
        <v>0</v>
      </c>
      <c r="Q102" s="15">
        <v>13</v>
      </c>
      <c r="R102" s="49">
        <f>Q102/20</f>
        <v>0.65</v>
      </c>
      <c r="S102" s="15"/>
      <c r="T102" s="49">
        <f>S102/27</f>
        <v>0</v>
      </c>
      <c r="U102" s="15">
        <v>37</v>
      </c>
      <c r="V102" s="49">
        <f>U102/58</f>
        <v>0.63793103448275867</v>
      </c>
      <c r="W102" s="15">
        <v>16</v>
      </c>
      <c r="X102" s="49">
        <f>W102/30</f>
        <v>0.53333333333333333</v>
      </c>
      <c r="Y102" s="15"/>
      <c r="Z102" s="49">
        <f>Y102/25</f>
        <v>0</v>
      </c>
      <c r="AA102" s="15"/>
      <c r="AB102" s="49">
        <f>AA102/20</f>
        <v>0</v>
      </c>
      <c r="AC102" s="15"/>
      <c r="AD102" s="49">
        <f>AC102/23</f>
        <v>0</v>
      </c>
      <c r="AE102" s="15"/>
      <c r="AF102" s="49">
        <f>AE102/26</f>
        <v>0</v>
      </c>
      <c r="AG102" s="15"/>
      <c r="AH102" s="49">
        <f>AG102/16</f>
        <v>0</v>
      </c>
      <c r="AI102" s="15"/>
      <c r="AJ102" s="49">
        <f>AI102/16</f>
        <v>0</v>
      </c>
      <c r="AK102" s="61">
        <f>C102+E102+I102+K102+M102+O102+Q102+S102+U102+W102+Y102+AA102+AC102+AE102+AG102+AI102</f>
        <v>72</v>
      </c>
      <c r="AL102" s="15">
        <f>COUNT(C102,E102,G102,AW2I2,K102,M102,O102,Q102,S102,U102,W102,Y102,AA102,AC102,AE102,AG102,AI102)</f>
        <v>4</v>
      </c>
      <c r="AM102" s="52">
        <f>AJ102+AH102+H102+AF102+AD102+AB102+Z102+X102+V102+T102+P102+R102+N102+L102+J102+F102+D102</f>
        <v>2.0612643678160918</v>
      </c>
      <c r="AN102" s="40"/>
    </row>
    <row r="103" spans="1:40">
      <c r="A103" s="58">
        <f t="shared" si="1"/>
        <v>102</v>
      </c>
      <c r="B103" s="36" t="s">
        <v>177</v>
      </c>
      <c r="C103" s="59">
        <v>24</v>
      </c>
      <c r="D103" s="60">
        <f>C103/51</f>
        <v>0.47058823529411764</v>
      </c>
      <c r="E103" s="15">
        <v>3</v>
      </c>
      <c r="F103" s="49">
        <f>E103/25</f>
        <v>0.12</v>
      </c>
      <c r="G103" s="124"/>
      <c r="H103" s="49">
        <f>G103/31</f>
        <v>0</v>
      </c>
      <c r="I103" s="15"/>
      <c r="J103" s="49">
        <f>I103/30</f>
        <v>0</v>
      </c>
      <c r="K103" s="15">
        <v>13</v>
      </c>
      <c r="L103" s="49">
        <f>K103/26</f>
        <v>0.5</v>
      </c>
      <c r="M103" s="15"/>
      <c r="N103" s="49">
        <f>M103/37</f>
        <v>0</v>
      </c>
      <c r="O103" s="15"/>
      <c r="P103" s="49">
        <f>O103/32</f>
        <v>0</v>
      </c>
      <c r="Q103" s="15"/>
      <c r="R103" s="49">
        <f>Q103/20</f>
        <v>0</v>
      </c>
      <c r="S103" s="15"/>
      <c r="T103" s="49">
        <f>S103/27</f>
        <v>0</v>
      </c>
      <c r="U103" s="15"/>
      <c r="V103" s="49">
        <f>U103/58</f>
        <v>0</v>
      </c>
      <c r="W103" s="15"/>
      <c r="X103" s="49">
        <f>W103/30</f>
        <v>0</v>
      </c>
      <c r="Y103" s="15"/>
      <c r="Z103" s="49">
        <f>Y103/25</f>
        <v>0</v>
      </c>
      <c r="AA103" s="15">
        <v>12</v>
      </c>
      <c r="AB103" s="49">
        <f>AA103/20</f>
        <v>0.6</v>
      </c>
      <c r="AC103" s="15"/>
      <c r="AD103" s="49">
        <f>AC103/23</f>
        <v>0</v>
      </c>
      <c r="AE103" s="15"/>
      <c r="AF103" s="49">
        <f>AE103/26</f>
        <v>0</v>
      </c>
      <c r="AG103" s="15"/>
      <c r="AH103" s="49">
        <f>AG103/16</f>
        <v>0</v>
      </c>
      <c r="AI103" s="15"/>
      <c r="AJ103" s="49">
        <f>AI103/16</f>
        <v>0</v>
      </c>
      <c r="AK103" s="61">
        <f>C103+E103+I103+K103+M103+O103+Q103+S103+U103+W103+Y103+AA103+AC103+AE103+AG103+AI103</f>
        <v>52</v>
      </c>
      <c r="AL103" s="15">
        <f>COUNT(C103,E103,G103,AW2I2,K103,M103,O103,Q103,S103,U103,W103,Y103,AA103,AC103,AE103,AG103,AI103)</f>
        <v>4</v>
      </c>
      <c r="AM103" s="52">
        <f>AJ103+AH103+H103+AF103+AD103+AB103+Z103+X103+V103+T103+P103+R103+N103+L103+J103+F103+D103</f>
        <v>1.6905882352941179</v>
      </c>
      <c r="AN103" s="40"/>
    </row>
    <row r="104" spans="1:40">
      <c r="A104" s="58">
        <f t="shared" si="1"/>
        <v>103</v>
      </c>
      <c r="B104" s="36" t="s">
        <v>77</v>
      </c>
      <c r="C104" s="59">
        <v>0</v>
      </c>
      <c r="D104" s="60">
        <f>C104/29</f>
        <v>0</v>
      </c>
      <c r="E104" s="15"/>
      <c r="F104" s="49">
        <f>E104/25</f>
        <v>0</v>
      </c>
      <c r="G104" s="124"/>
      <c r="H104" s="49">
        <f>G104/31</f>
        <v>0</v>
      </c>
      <c r="I104" s="15"/>
      <c r="J104" s="49">
        <f>I104/30</f>
        <v>0</v>
      </c>
      <c r="K104" s="15">
        <v>16</v>
      </c>
      <c r="L104" s="49">
        <f>K104/26</f>
        <v>0.61538461538461542</v>
      </c>
      <c r="M104" s="15"/>
      <c r="N104" s="49">
        <f>M104/37</f>
        <v>0</v>
      </c>
      <c r="O104" s="15"/>
      <c r="P104" s="49">
        <f>O104/32</f>
        <v>0</v>
      </c>
      <c r="Q104" s="15"/>
      <c r="R104" s="49">
        <f>Q104/20</f>
        <v>0</v>
      </c>
      <c r="S104" s="15"/>
      <c r="T104" s="49">
        <f>S104/27</f>
        <v>0</v>
      </c>
      <c r="U104" s="15"/>
      <c r="V104" s="49">
        <f>U104/58</f>
        <v>0</v>
      </c>
      <c r="W104" s="15">
        <v>24</v>
      </c>
      <c r="X104" s="49">
        <f>W104/30</f>
        <v>0.8</v>
      </c>
      <c r="Y104" s="15"/>
      <c r="Z104" s="49">
        <f>Y104/25</f>
        <v>0</v>
      </c>
      <c r="AA104" s="15"/>
      <c r="AB104" s="49">
        <f>AA104/20</f>
        <v>0</v>
      </c>
      <c r="AC104" s="15"/>
      <c r="AD104" s="49">
        <f>AC104/23</f>
        <v>0</v>
      </c>
      <c r="AE104" s="15"/>
      <c r="AF104" s="49">
        <f>AE104/26</f>
        <v>0</v>
      </c>
      <c r="AG104" s="15">
        <v>4</v>
      </c>
      <c r="AH104" s="49">
        <f>AG104/16</f>
        <v>0.25</v>
      </c>
      <c r="AI104" s="15"/>
      <c r="AJ104" s="49">
        <f>AI104/16</f>
        <v>0</v>
      </c>
      <c r="AK104" s="61">
        <f>C104+E104+I104+K104+M104+O104+Q104+S104+U104+W104+Y104+AA104+AC104+AE104+AG104+AI104</f>
        <v>44</v>
      </c>
      <c r="AL104" s="15">
        <f>COUNT(C104,E104,G104,AW2I2,K104,M104,O104,Q104,S104,U104,W104,Y104,AA104,AC104,AE104,AG104,AI104)</f>
        <v>4</v>
      </c>
      <c r="AM104" s="52">
        <f>AJ104+AH104+H104+AF104+AD104+AB104+Z104+X104+V104+T104+P104+R104+N104+L104+J104+F104+D104</f>
        <v>1.6653846153846155</v>
      </c>
      <c r="AN104" s="40"/>
    </row>
    <row r="105" spans="1:40">
      <c r="A105" s="58">
        <f t="shared" si="1"/>
        <v>104</v>
      </c>
      <c r="B105" s="34" t="s">
        <v>280</v>
      </c>
      <c r="C105" s="59"/>
      <c r="D105" s="60">
        <f>C105/29</f>
        <v>0</v>
      </c>
      <c r="E105" s="15"/>
      <c r="F105" s="49">
        <f>E105/25</f>
        <v>0</v>
      </c>
      <c r="G105" s="124"/>
      <c r="H105" s="49">
        <f>G105/31</f>
        <v>0</v>
      </c>
      <c r="I105" s="15"/>
      <c r="J105" s="49">
        <f>I105/30</f>
        <v>0</v>
      </c>
      <c r="K105" s="15"/>
      <c r="L105" s="49">
        <f>K105/26</f>
        <v>0</v>
      </c>
      <c r="M105" s="15"/>
      <c r="N105" s="49">
        <f>M105/37</f>
        <v>0</v>
      </c>
      <c r="O105" s="15"/>
      <c r="P105" s="49">
        <f>O105/32</f>
        <v>0</v>
      </c>
      <c r="Q105" s="15">
        <v>17</v>
      </c>
      <c r="R105" s="49">
        <f>Q105/20</f>
        <v>0.85</v>
      </c>
      <c r="S105" s="15">
        <v>12</v>
      </c>
      <c r="T105" s="49">
        <f>S105/27</f>
        <v>0.44444444444444442</v>
      </c>
      <c r="U105" s="15"/>
      <c r="V105" s="49">
        <f>U105/58</f>
        <v>0</v>
      </c>
      <c r="W105" s="15"/>
      <c r="X105" s="49">
        <f>W105/30</f>
        <v>0</v>
      </c>
      <c r="Y105" s="15"/>
      <c r="Z105" s="49">
        <f>Y105/25</f>
        <v>0</v>
      </c>
      <c r="AA105" s="15"/>
      <c r="AB105" s="49">
        <f>AA105/20</f>
        <v>0</v>
      </c>
      <c r="AC105" s="15">
        <v>1</v>
      </c>
      <c r="AD105" s="49">
        <f>AC105/23</f>
        <v>4.3478260869565216E-2</v>
      </c>
      <c r="AE105" s="15">
        <v>8</v>
      </c>
      <c r="AF105" s="49">
        <f>AE105/26</f>
        <v>0.30769230769230771</v>
      </c>
      <c r="AG105" s="15"/>
      <c r="AH105" s="49">
        <f>AG105/16</f>
        <v>0</v>
      </c>
      <c r="AI105" s="15"/>
      <c r="AJ105" s="49">
        <f>AI105/16</f>
        <v>0</v>
      </c>
      <c r="AK105" s="61">
        <f>C105+E105+I105+K105+M105+O105+Q105+S105+U105+W105+Y105+AA105+AC105+AE105+AG105+AI105</f>
        <v>38</v>
      </c>
      <c r="AL105" s="15">
        <f>COUNT(C105,E105,G105,AW2I2,K105,M105,O105,Q105,S105,U105,W105,Y105,AA105,AC105,AE105,AG105,AI105)</f>
        <v>4</v>
      </c>
      <c r="AM105" s="52">
        <f>AJ105+AH105+H105+AF105+AD105+AB105+Z105+X105+V105+T105+P105+R105+N105+L105+J105+F105+D105</f>
        <v>1.6456150130063172</v>
      </c>
      <c r="AN105" s="40"/>
    </row>
    <row r="106" spans="1:40">
      <c r="A106" s="58">
        <f t="shared" si="1"/>
        <v>105</v>
      </c>
      <c r="B106" s="37" t="s">
        <v>87</v>
      </c>
      <c r="C106" s="59">
        <v>0</v>
      </c>
      <c r="D106" s="60">
        <f>C106/29</f>
        <v>0</v>
      </c>
      <c r="E106" s="15">
        <v>6</v>
      </c>
      <c r="F106" s="49">
        <f>E106/25</f>
        <v>0.24</v>
      </c>
      <c r="G106" s="124"/>
      <c r="H106" s="49">
        <f>G106/31</f>
        <v>0</v>
      </c>
      <c r="I106" s="15"/>
      <c r="J106" s="49">
        <f>I106/30</f>
        <v>0</v>
      </c>
      <c r="K106" s="15"/>
      <c r="L106" s="49">
        <f>K106/26</f>
        <v>0</v>
      </c>
      <c r="M106" s="15"/>
      <c r="N106" s="49">
        <f>M106/37</f>
        <v>0</v>
      </c>
      <c r="O106" s="15"/>
      <c r="P106" s="49">
        <f>O106/32</f>
        <v>0</v>
      </c>
      <c r="Q106" s="15">
        <v>13</v>
      </c>
      <c r="R106" s="49">
        <f>Q106/20</f>
        <v>0.65</v>
      </c>
      <c r="S106" s="15"/>
      <c r="T106" s="49">
        <f>S106/27</f>
        <v>0</v>
      </c>
      <c r="U106" s="15"/>
      <c r="V106" s="49">
        <f>U106/58</f>
        <v>0</v>
      </c>
      <c r="W106" s="15">
        <v>16</v>
      </c>
      <c r="X106" s="49">
        <f>W106/30</f>
        <v>0.53333333333333333</v>
      </c>
      <c r="Y106" s="15"/>
      <c r="Z106" s="49">
        <f>Y106/25</f>
        <v>0</v>
      </c>
      <c r="AA106" s="15"/>
      <c r="AB106" s="49">
        <f>AA106/20</f>
        <v>0</v>
      </c>
      <c r="AC106" s="15"/>
      <c r="AD106" s="49">
        <f>AC106/23</f>
        <v>0</v>
      </c>
      <c r="AE106" s="15"/>
      <c r="AF106" s="49">
        <f>AE106/26</f>
        <v>0</v>
      </c>
      <c r="AG106" s="15"/>
      <c r="AH106" s="49">
        <f>AG106/16</f>
        <v>0</v>
      </c>
      <c r="AI106" s="15"/>
      <c r="AJ106" s="49">
        <f>AI106/16</f>
        <v>0</v>
      </c>
      <c r="AK106" s="61">
        <f>C106+E106+I106+K106+M106+O106+Q106+S106+U106+W106+Y106+AA106+AC106+AE106+AG106+AI106</f>
        <v>35</v>
      </c>
      <c r="AL106" s="15">
        <f>COUNT(C106,E106,G106,AW2I2,K106,M106,O106,Q106,S106,U106,W106,Y106,AA106,AC106,AE106,AG106,AI106)</f>
        <v>4</v>
      </c>
      <c r="AM106" s="52">
        <f>AJ106+AH106+H106+AF106+AD106+AB106+Z106+X106+V106+T106+P106+R106+N106+L106+J106+F106+D106</f>
        <v>1.4233333333333333</v>
      </c>
      <c r="AN106" s="40"/>
    </row>
    <row r="107" spans="1:40">
      <c r="A107" s="58">
        <f t="shared" si="1"/>
        <v>106</v>
      </c>
      <c r="B107" s="37" t="s">
        <v>88</v>
      </c>
      <c r="C107" s="59">
        <v>0</v>
      </c>
      <c r="D107" s="60">
        <f>C107/29</f>
        <v>0</v>
      </c>
      <c r="E107" s="15">
        <v>6</v>
      </c>
      <c r="F107" s="49">
        <f>E107/25</f>
        <v>0.24</v>
      </c>
      <c r="G107" s="124"/>
      <c r="H107" s="49">
        <f>G107/31</f>
        <v>0</v>
      </c>
      <c r="I107" s="15"/>
      <c r="J107" s="49">
        <f>I107/30</f>
        <v>0</v>
      </c>
      <c r="K107" s="15"/>
      <c r="L107" s="49">
        <f>K107/26</f>
        <v>0</v>
      </c>
      <c r="M107" s="15"/>
      <c r="N107" s="49">
        <f>M107/37</f>
        <v>0</v>
      </c>
      <c r="O107" s="15"/>
      <c r="P107" s="49">
        <f>O107/32</f>
        <v>0</v>
      </c>
      <c r="Q107" s="15">
        <v>13</v>
      </c>
      <c r="R107" s="49">
        <f>Q107/20</f>
        <v>0.65</v>
      </c>
      <c r="S107" s="15"/>
      <c r="T107" s="49">
        <f>S107/27</f>
        <v>0</v>
      </c>
      <c r="U107" s="15"/>
      <c r="V107" s="49">
        <f>U107/58</f>
        <v>0</v>
      </c>
      <c r="W107" s="15">
        <v>16</v>
      </c>
      <c r="X107" s="49">
        <f>W107/30</f>
        <v>0.53333333333333333</v>
      </c>
      <c r="Y107" s="15"/>
      <c r="Z107" s="49">
        <f>Y107/25</f>
        <v>0</v>
      </c>
      <c r="AA107" s="15"/>
      <c r="AB107" s="49">
        <f>AA107/20</f>
        <v>0</v>
      </c>
      <c r="AC107" s="15"/>
      <c r="AD107" s="49">
        <f>AC107/23</f>
        <v>0</v>
      </c>
      <c r="AE107" s="15"/>
      <c r="AF107" s="49">
        <f>AE107/26</f>
        <v>0</v>
      </c>
      <c r="AG107" s="15"/>
      <c r="AH107" s="49">
        <f>AG107/16</f>
        <v>0</v>
      </c>
      <c r="AI107" s="15"/>
      <c r="AJ107" s="49">
        <f>AI107/16</f>
        <v>0</v>
      </c>
      <c r="AK107" s="61">
        <f>C107+E107+I107+K107+M107+O107+Q107+S107+U107+W107+Y107+AA107+AC107+AE107+AG107+AI107</f>
        <v>35</v>
      </c>
      <c r="AL107" s="15">
        <f>COUNT(C107,E107,G107,AW2I2,K107,M107,O107,Q107,S107,U107,W107,Y107,AA107,AC107,AE107,AG107,AI107)</f>
        <v>4</v>
      </c>
      <c r="AM107" s="52">
        <f>AJ107+AH107+H107+AF107+AD107+AB107+Z107+X107+V107+T107+P107+R107+N107+L107+J107+F107+D107</f>
        <v>1.4233333333333333</v>
      </c>
      <c r="AN107" s="40"/>
    </row>
    <row r="108" spans="1:40">
      <c r="A108" s="58">
        <f t="shared" si="1"/>
        <v>107</v>
      </c>
      <c r="B108" s="15" t="s">
        <v>576</v>
      </c>
      <c r="C108" s="59"/>
      <c r="D108" s="60">
        <f>C108/29</f>
        <v>0</v>
      </c>
      <c r="E108" s="15"/>
      <c r="F108" s="49">
        <f>E108/25</f>
        <v>0</v>
      </c>
      <c r="G108" s="124"/>
      <c r="H108" s="49">
        <f>G108/31</f>
        <v>0</v>
      </c>
      <c r="I108" s="15"/>
      <c r="J108" s="49">
        <f>I108/30</f>
        <v>0</v>
      </c>
      <c r="K108" s="15"/>
      <c r="L108" s="49">
        <f>K108/26</f>
        <v>0</v>
      </c>
      <c r="M108" s="15"/>
      <c r="N108" s="49">
        <f>M108/37</f>
        <v>0</v>
      </c>
      <c r="O108" s="15"/>
      <c r="P108" s="49">
        <f>O108/32</f>
        <v>0</v>
      </c>
      <c r="Q108" s="15"/>
      <c r="R108" s="49">
        <f>Q108/20</f>
        <v>0</v>
      </c>
      <c r="S108" s="15"/>
      <c r="T108" s="49">
        <f>S108/27</f>
        <v>0</v>
      </c>
      <c r="U108" s="15">
        <v>5</v>
      </c>
      <c r="V108" s="49">
        <f>U108/58</f>
        <v>8.6206896551724144E-2</v>
      </c>
      <c r="W108" s="15">
        <v>5</v>
      </c>
      <c r="X108" s="49">
        <f>W108/30</f>
        <v>0.16666666666666666</v>
      </c>
      <c r="Y108" s="15"/>
      <c r="Z108" s="49">
        <f>Y108/25</f>
        <v>0</v>
      </c>
      <c r="AA108" s="15"/>
      <c r="AB108" s="49">
        <f>AA108/20</f>
        <v>0</v>
      </c>
      <c r="AC108" s="15">
        <v>12</v>
      </c>
      <c r="AD108" s="49">
        <f>AC108/23</f>
        <v>0.52173913043478259</v>
      </c>
      <c r="AE108" s="15">
        <v>11</v>
      </c>
      <c r="AF108" s="49">
        <f>AE108/26</f>
        <v>0.42307692307692307</v>
      </c>
      <c r="AG108" s="15"/>
      <c r="AH108" s="49">
        <f>AG108/16</f>
        <v>0</v>
      </c>
      <c r="AI108" s="15"/>
      <c r="AJ108" s="49">
        <f>AI108/16</f>
        <v>0</v>
      </c>
      <c r="AK108" s="61">
        <f>C108+E108+I108+K108+M108+O108+Q108+S108+U108+W108+Y108+AA108+AC108+AE108+AG108+AI108</f>
        <v>33</v>
      </c>
      <c r="AL108" s="15">
        <f>COUNT(C108,E108,G108,AW2I2,K108,M108,O108,Q108,S108,U108,W108,Y108,AA108,AC108,AE108,AG108,AI108)</f>
        <v>4</v>
      </c>
      <c r="AM108" s="52">
        <f>AJ108+AH108+H108+AF108+AD108+AB108+Z108+X108+V108+T108+P108+R108+N108+L108+J108+F108+D108</f>
        <v>1.1976896167300966</v>
      </c>
      <c r="AN108" s="40"/>
    </row>
    <row r="109" spans="1:40">
      <c r="A109" s="58">
        <f t="shared" si="1"/>
        <v>108</v>
      </c>
      <c r="B109" s="34" t="s">
        <v>211</v>
      </c>
      <c r="C109" s="59">
        <v>0</v>
      </c>
      <c r="D109" s="60">
        <f>C109/29</f>
        <v>0</v>
      </c>
      <c r="E109" s="15"/>
      <c r="F109" s="49">
        <f>E109/25</f>
        <v>0</v>
      </c>
      <c r="G109" s="124"/>
      <c r="H109" s="49">
        <f>G109/31</f>
        <v>0</v>
      </c>
      <c r="I109" s="15"/>
      <c r="J109" s="49">
        <f>I109/30</f>
        <v>0</v>
      </c>
      <c r="K109" s="15"/>
      <c r="L109" s="49">
        <f>K109/26</f>
        <v>0</v>
      </c>
      <c r="M109" s="15"/>
      <c r="N109" s="49">
        <f>M109/37</f>
        <v>0</v>
      </c>
      <c r="O109" s="15"/>
      <c r="P109" s="49">
        <f>O109/32</f>
        <v>0</v>
      </c>
      <c r="Q109" s="15">
        <v>18</v>
      </c>
      <c r="R109" s="49">
        <f>Q109/20</f>
        <v>0.9</v>
      </c>
      <c r="S109" s="15">
        <v>21</v>
      </c>
      <c r="T109" s="49">
        <f>S109/27</f>
        <v>0.77777777777777779</v>
      </c>
      <c r="U109" s="15"/>
      <c r="V109" s="49">
        <f>U109/58</f>
        <v>0</v>
      </c>
      <c r="W109" s="15"/>
      <c r="X109" s="49">
        <f>W109/30</f>
        <v>0</v>
      </c>
      <c r="Y109" s="15"/>
      <c r="Z109" s="49">
        <f>Y109/25</f>
        <v>0</v>
      </c>
      <c r="AA109" s="15"/>
      <c r="AB109" s="49">
        <f>AA109/20</f>
        <v>0</v>
      </c>
      <c r="AC109" s="15"/>
      <c r="AD109" s="49">
        <f>AC109/23</f>
        <v>0</v>
      </c>
      <c r="AE109" s="15"/>
      <c r="AF109" s="49">
        <f>AE109/26</f>
        <v>0</v>
      </c>
      <c r="AG109" s="15"/>
      <c r="AH109" s="49">
        <f>AG109/16</f>
        <v>0</v>
      </c>
      <c r="AI109" s="15"/>
      <c r="AJ109" s="49">
        <f>AI109/16</f>
        <v>0</v>
      </c>
      <c r="AK109" s="61">
        <f>C109+E109+I109+K109+M109+O109+Q109+S109+U109+W109+Y109+AA109+AC109+AE109+AG109+AI109</f>
        <v>39</v>
      </c>
      <c r="AL109" s="15">
        <f>COUNT(C109,E109,G109,AW2I2,K109,M109,O109,Q109,S109,U109,W109,Y109,AA109,AC109,AE109,AG109,AI109)</f>
        <v>3</v>
      </c>
      <c r="AM109" s="52">
        <f>AJ109+AH109+H109+AF109+AD109+AB109+Z109+X109+V109+T109+P109+R109+N109+L109+J109+F109+D109</f>
        <v>1.6777777777777778</v>
      </c>
      <c r="AN109" s="40"/>
    </row>
    <row r="110" spans="1:40">
      <c r="A110" s="58">
        <f t="shared" si="1"/>
        <v>109</v>
      </c>
      <c r="B110" s="34" t="s">
        <v>255</v>
      </c>
      <c r="C110" s="59"/>
      <c r="D110" s="60">
        <f>C110/29</f>
        <v>0</v>
      </c>
      <c r="E110" s="15"/>
      <c r="F110" s="49">
        <f>E110/25</f>
        <v>0</v>
      </c>
      <c r="G110" s="124"/>
      <c r="H110" s="49">
        <f>G110/31</f>
        <v>0</v>
      </c>
      <c r="I110" s="15">
        <v>5</v>
      </c>
      <c r="J110" s="49">
        <f>I110/30</f>
        <v>0.16666666666666666</v>
      </c>
      <c r="K110" s="15">
        <v>2</v>
      </c>
      <c r="L110" s="49">
        <f>K110/26</f>
        <v>7.6923076923076927E-2</v>
      </c>
      <c r="M110" s="15"/>
      <c r="N110" s="49">
        <f>M110/37</f>
        <v>0</v>
      </c>
      <c r="O110" s="15"/>
      <c r="P110" s="49">
        <f>O110/32</f>
        <v>0</v>
      </c>
      <c r="Q110" s="15"/>
      <c r="R110" s="49">
        <f>Q110/20</f>
        <v>0</v>
      </c>
      <c r="S110" s="15"/>
      <c r="T110" s="49">
        <f>S110/27</f>
        <v>0</v>
      </c>
      <c r="U110" s="15">
        <v>48</v>
      </c>
      <c r="V110" s="49">
        <f>U110/58</f>
        <v>0.82758620689655171</v>
      </c>
      <c r="W110" s="15">
        <v>14</v>
      </c>
      <c r="X110" s="49">
        <f>W110/30</f>
        <v>0.46666666666666667</v>
      </c>
      <c r="Y110" s="15"/>
      <c r="Z110" s="49">
        <f>Y110/25</f>
        <v>0</v>
      </c>
      <c r="AA110" s="15"/>
      <c r="AB110" s="49">
        <f>AA110/20</f>
        <v>0</v>
      </c>
      <c r="AC110" s="15"/>
      <c r="AD110" s="49">
        <f>AC110/23</f>
        <v>0</v>
      </c>
      <c r="AE110" s="15"/>
      <c r="AF110" s="49">
        <f>AE110/26</f>
        <v>0</v>
      </c>
      <c r="AG110" s="15"/>
      <c r="AH110" s="49">
        <f>AG110/16</f>
        <v>0</v>
      </c>
      <c r="AI110" s="15"/>
      <c r="AJ110" s="49">
        <f>AI110/16</f>
        <v>0</v>
      </c>
      <c r="AK110" s="61">
        <f>C110+E110+I110+K110+M110+O110+Q110+S110+U110+W110+Y110+AA110+AC110+AE110+AG110+AI110</f>
        <v>69</v>
      </c>
      <c r="AL110" s="15">
        <f>COUNT(C110,E110,G110,AW2I2,K110,M110,O110,Q110,S110,U110,W110,Y110,AA110,AC110,AE110,AG110,AI110)</f>
        <v>3</v>
      </c>
      <c r="AM110" s="52">
        <f>AJ110+AH110+H110+AF110+AD110+AB110+Z110+X110+V110+T110+P110+R110+N110+L110+J110+F110+D110</f>
        <v>1.537842617152962</v>
      </c>
      <c r="AN110" s="40"/>
    </row>
    <row r="111" spans="1:40">
      <c r="A111" s="58">
        <f t="shared" si="1"/>
        <v>110</v>
      </c>
      <c r="B111" s="15" t="s">
        <v>591</v>
      </c>
      <c r="C111" s="59"/>
      <c r="D111" s="60">
        <f>C111/29</f>
        <v>0</v>
      </c>
      <c r="E111" s="15"/>
      <c r="F111" s="49">
        <f>E111/25</f>
        <v>0</v>
      </c>
      <c r="G111" s="124"/>
      <c r="H111" s="49">
        <f>G111/31</f>
        <v>0</v>
      </c>
      <c r="I111" s="15"/>
      <c r="J111" s="49">
        <f>I111/30</f>
        <v>0</v>
      </c>
      <c r="K111" s="15"/>
      <c r="L111" s="49">
        <f>K111/26</f>
        <v>0</v>
      </c>
      <c r="M111" s="15"/>
      <c r="N111" s="49">
        <f>M111/37</f>
        <v>0</v>
      </c>
      <c r="O111" s="15"/>
      <c r="P111" s="49">
        <f>O111/32</f>
        <v>0</v>
      </c>
      <c r="Q111" s="15"/>
      <c r="R111" s="49">
        <f>Q111/20</f>
        <v>0</v>
      </c>
      <c r="S111" s="15"/>
      <c r="T111" s="49">
        <f>S111/27</f>
        <v>0</v>
      </c>
      <c r="U111" s="15">
        <v>19</v>
      </c>
      <c r="V111" s="49">
        <f>U111/25</f>
        <v>0.76</v>
      </c>
      <c r="W111" s="15"/>
      <c r="X111" s="49">
        <f>W111/30</f>
        <v>0</v>
      </c>
      <c r="Y111" s="15">
        <v>13</v>
      </c>
      <c r="Z111" s="49">
        <f>Y111/25</f>
        <v>0.52</v>
      </c>
      <c r="AA111" s="15">
        <v>1</v>
      </c>
      <c r="AB111" s="49">
        <f>AA111/20</f>
        <v>0.05</v>
      </c>
      <c r="AC111" s="15"/>
      <c r="AD111" s="49">
        <f>AC111/23</f>
        <v>0</v>
      </c>
      <c r="AE111" s="15"/>
      <c r="AF111" s="49">
        <f>AE111/26</f>
        <v>0</v>
      </c>
      <c r="AG111" s="15"/>
      <c r="AH111" s="49">
        <f>AG111/16</f>
        <v>0</v>
      </c>
      <c r="AI111" s="15"/>
      <c r="AJ111" s="49">
        <f>AI111/16</f>
        <v>0</v>
      </c>
      <c r="AK111" s="61">
        <f>C111+E111+I111+K111+M111+O111+Q111+S111+U111+W111+Y111+AA111+AC111+AE111+AG111+AI111</f>
        <v>33</v>
      </c>
      <c r="AL111" s="15">
        <f>COUNT(C111,E111,G111,AW2I2,K111,M111,O111,Q111,S111,U111,W111,Y111,AA111,AC111,AE111,AG111,AI111)</f>
        <v>3</v>
      </c>
      <c r="AM111" s="52">
        <f>AJ111+AH111+H111+AF111+AD111+AB111+Z111+X111+V111+T111+P111+R111+N111+L111+J111+F111+D111</f>
        <v>1.33</v>
      </c>
      <c r="AN111" s="40"/>
    </row>
    <row r="112" spans="1:40">
      <c r="A112" s="58">
        <f t="shared" si="1"/>
        <v>111</v>
      </c>
      <c r="B112" s="36" t="s">
        <v>140</v>
      </c>
      <c r="C112" s="59">
        <v>23</v>
      </c>
      <c r="D112" s="60">
        <f>C112/51</f>
        <v>0.45098039215686275</v>
      </c>
      <c r="E112" s="15"/>
      <c r="F112" s="49">
        <f>E112/25</f>
        <v>0</v>
      </c>
      <c r="G112" s="124"/>
      <c r="H112" s="49">
        <f>G112/31</f>
        <v>0</v>
      </c>
      <c r="I112" s="15"/>
      <c r="J112" s="49">
        <f>I112/30</f>
        <v>0</v>
      </c>
      <c r="K112" s="15"/>
      <c r="L112" s="49">
        <f>K112/26</f>
        <v>0</v>
      </c>
      <c r="M112" s="15"/>
      <c r="N112" s="49">
        <f>M112/37</f>
        <v>0</v>
      </c>
      <c r="O112" s="15"/>
      <c r="P112" s="49">
        <f>O112/32</f>
        <v>0</v>
      </c>
      <c r="Q112" s="15"/>
      <c r="R112" s="49">
        <f>Q112/20</f>
        <v>0</v>
      </c>
      <c r="S112" s="15"/>
      <c r="T112" s="49">
        <f>S112/27</f>
        <v>0</v>
      </c>
      <c r="U112" s="15">
        <v>38</v>
      </c>
      <c r="V112" s="49">
        <f>U112/58</f>
        <v>0.65517241379310343</v>
      </c>
      <c r="W112" s="15">
        <v>4</v>
      </c>
      <c r="X112" s="49">
        <f>W112/30</f>
        <v>0.13333333333333333</v>
      </c>
      <c r="Y112" s="15"/>
      <c r="Z112" s="49">
        <f>Y112/25</f>
        <v>0</v>
      </c>
      <c r="AA112" s="15"/>
      <c r="AB112" s="49">
        <f>AA112/20</f>
        <v>0</v>
      </c>
      <c r="AC112" s="15"/>
      <c r="AD112" s="49">
        <f>AC112/23</f>
        <v>0</v>
      </c>
      <c r="AE112" s="15"/>
      <c r="AF112" s="49">
        <f>AE112/26</f>
        <v>0</v>
      </c>
      <c r="AG112" s="15"/>
      <c r="AH112" s="49">
        <f>AG112/16</f>
        <v>0</v>
      </c>
      <c r="AI112" s="15"/>
      <c r="AJ112" s="49">
        <f>AI112/16</f>
        <v>0</v>
      </c>
      <c r="AK112" s="61">
        <f>C112+E112+I112+K112+M112+O112+Q112+S112+U112+W112+Y112+AA112+AC112+AE112+AG112+AI112</f>
        <v>65</v>
      </c>
      <c r="AL112" s="15">
        <f>COUNT(C112,E112,G112,AW2I2,K112,M112,O112,Q112,S112,U112,W112,Y112,AA112,AC112,AE112,AG112,AI112)</f>
        <v>3</v>
      </c>
      <c r="AM112" s="52">
        <f>AJ112+AH112+H112+AF112+AD112+AB112+Z112+X112+V112+T112+P112+R112+N112+L112+J112+F112+D112</f>
        <v>1.2394861392832994</v>
      </c>
      <c r="AN112" s="40"/>
    </row>
    <row r="113" spans="1:40">
      <c r="A113" s="58">
        <f t="shared" si="1"/>
        <v>112</v>
      </c>
      <c r="B113" s="34" t="s">
        <v>265</v>
      </c>
      <c r="C113" s="59">
        <v>5</v>
      </c>
      <c r="D113" s="60">
        <f>C113/51</f>
        <v>9.8039215686274508E-2</v>
      </c>
      <c r="E113" s="15"/>
      <c r="F113" s="49">
        <f>E113/25</f>
        <v>0</v>
      </c>
      <c r="G113" s="124"/>
      <c r="H113" s="49">
        <f>G113/31</f>
        <v>0</v>
      </c>
      <c r="I113" s="15"/>
      <c r="J113" s="49">
        <f>I113/30</f>
        <v>0</v>
      </c>
      <c r="K113" s="15"/>
      <c r="L113" s="49">
        <f>K113/26</f>
        <v>0</v>
      </c>
      <c r="M113" s="15"/>
      <c r="N113" s="49">
        <f>M113/37</f>
        <v>0</v>
      </c>
      <c r="O113" s="15"/>
      <c r="P113" s="49">
        <f>O113/32</f>
        <v>0</v>
      </c>
      <c r="Q113" s="15"/>
      <c r="R113" s="49">
        <f>Q113/20</f>
        <v>0</v>
      </c>
      <c r="S113" s="15"/>
      <c r="T113" s="49">
        <f>S113/27</f>
        <v>0</v>
      </c>
      <c r="U113" s="15"/>
      <c r="V113" s="49">
        <f>U113/58</f>
        <v>0</v>
      </c>
      <c r="W113" s="15">
        <v>5</v>
      </c>
      <c r="X113" s="49">
        <f>W113/30</f>
        <v>0.16666666666666666</v>
      </c>
      <c r="Y113" s="15"/>
      <c r="Z113" s="49">
        <f>Y113/25</f>
        <v>0</v>
      </c>
      <c r="AA113" s="15"/>
      <c r="AB113" s="49">
        <f>AA113/20</f>
        <v>0</v>
      </c>
      <c r="AC113" s="15">
        <v>21</v>
      </c>
      <c r="AD113" s="49">
        <f>AC113/23</f>
        <v>0.91304347826086951</v>
      </c>
      <c r="AE113" s="15"/>
      <c r="AF113" s="49">
        <f>AE113/26</f>
        <v>0</v>
      </c>
      <c r="AG113" s="15"/>
      <c r="AH113" s="49">
        <f>AG113/16</f>
        <v>0</v>
      </c>
      <c r="AI113" s="15"/>
      <c r="AJ113" s="49">
        <f>AI113/16</f>
        <v>0</v>
      </c>
      <c r="AK113" s="61">
        <f>C113+E113+I113+K113+M113+O113+Q113+S113+U113+W113+Y113+AA113+AC113+AE113+AG113+AI113</f>
        <v>31</v>
      </c>
      <c r="AL113" s="15">
        <f>COUNT(C113,E113,G113,AW2I2,K113,M113,O113,Q113,S113,U113,W113,Y113,AA113,AC113,AE113,AG113,AI113)</f>
        <v>3</v>
      </c>
      <c r="AM113" s="52">
        <f>AJ113+AH113+H113+AF113+AD113+AB113+Z113+X113+V113+T113+P113+R113+N113+L113+J113+F113+D113</f>
        <v>1.1777493606138107</v>
      </c>
      <c r="AN113" s="40"/>
    </row>
    <row r="114" spans="1:40">
      <c r="A114" s="58">
        <f t="shared" si="1"/>
        <v>113</v>
      </c>
      <c r="B114" s="34" t="s">
        <v>397</v>
      </c>
      <c r="C114" s="59">
        <v>6</v>
      </c>
      <c r="D114" s="60">
        <f>C114/51</f>
        <v>0.11764705882352941</v>
      </c>
      <c r="E114" s="15"/>
      <c r="F114" s="49">
        <f>E114/25</f>
        <v>0</v>
      </c>
      <c r="G114" s="124"/>
      <c r="H114" s="49">
        <f>G114/31</f>
        <v>0</v>
      </c>
      <c r="I114" s="15"/>
      <c r="J114" s="49">
        <f>I114/30</f>
        <v>0</v>
      </c>
      <c r="K114" s="15"/>
      <c r="L114" s="49">
        <f>K114/26</f>
        <v>0</v>
      </c>
      <c r="M114" s="15"/>
      <c r="N114" s="49">
        <f>M114/37</f>
        <v>0</v>
      </c>
      <c r="O114" s="15"/>
      <c r="P114" s="49">
        <f>O114/32</f>
        <v>0</v>
      </c>
      <c r="Q114" s="15"/>
      <c r="R114" s="49">
        <f>Q114/20</f>
        <v>0</v>
      </c>
      <c r="S114" s="15"/>
      <c r="T114" s="49">
        <f>S114/27</f>
        <v>0</v>
      </c>
      <c r="U114" s="15">
        <v>27</v>
      </c>
      <c r="V114" s="49">
        <f>U114/58</f>
        <v>0.46551724137931033</v>
      </c>
      <c r="W114" s="15">
        <v>14</v>
      </c>
      <c r="X114" s="49">
        <f>W114/30</f>
        <v>0.46666666666666667</v>
      </c>
      <c r="Y114" s="15"/>
      <c r="Z114" s="49">
        <f>Y114/25</f>
        <v>0</v>
      </c>
      <c r="AA114" s="15"/>
      <c r="AB114" s="49">
        <f>AA114/20</f>
        <v>0</v>
      </c>
      <c r="AC114" s="15"/>
      <c r="AD114" s="49">
        <f>AC114/23</f>
        <v>0</v>
      </c>
      <c r="AE114" s="15"/>
      <c r="AF114" s="49">
        <f>AE114/26</f>
        <v>0</v>
      </c>
      <c r="AG114" s="15"/>
      <c r="AH114" s="49">
        <f>AG114/16</f>
        <v>0</v>
      </c>
      <c r="AI114" s="15"/>
      <c r="AJ114" s="49">
        <f>AI114/16</f>
        <v>0</v>
      </c>
      <c r="AK114" s="61">
        <f>C114+E114+I114+K114+M114+O114+Q114+S114+U114+W114+Y114+AA114+AC114+AE114+AG114+AI114</f>
        <v>47</v>
      </c>
      <c r="AL114" s="15">
        <f>COUNT(C114,E114,G114,AW2I2,K114,M114,O114,Q114,S114,U114,W114,Y114,AA114,AC114,AE114,AG114,AI114)</f>
        <v>3</v>
      </c>
      <c r="AM114" s="52">
        <f>AJ114+AH114+H114+AF114+AD114+AB114+Z114+X114+V114+T114+P114+R114+N114+L114+J114+F114+D114</f>
        <v>1.0498309668695065</v>
      </c>
      <c r="AN114" s="40"/>
    </row>
    <row r="115" spans="1:40">
      <c r="A115" s="58">
        <f t="shared" si="1"/>
        <v>114</v>
      </c>
      <c r="B115" s="34" t="s">
        <v>292</v>
      </c>
      <c r="C115" s="59">
        <v>20</v>
      </c>
      <c r="D115" s="60">
        <f>C115/29</f>
        <v>0.68965517241379315</v>
      </c>
      <c r="E115" s="15"/>
      <c r="F115" s="49">
        <f>E115/25</f>
        <v>0</v>
      </c>
      <c r="G115" s="124"/>
      <c r="H115" s="49">
        <f>G115/31</f>
        <v>0</v>
      </c>
      <c r="I115" s="15"/>
      <c r="J115" s="49">
        <f>I115/30</f>
        <v>0</v>
      </c>
      <c r="K115" s="15"/>
      <c r="L115" s="49">
        <f>K115/26</f>
        <v>0</v>
      </c>
      <c r="M115" s="15"/>
      <c r="N115" s="49">
        <f>M115/37</f>
        <v>0</v>
      </c>
      <c r="O115" s="15"/>
      <c r="P115" s="49">
        <f>O115/32</f>
        <v>0</v>
      </c>
      <c r="Q115" s="15"/>
      <c r="R115" s="49">
        <f>Q115/20</f>
        <v>0</v>
      </c>
      <c r="S115" s="15"/>
      <c r="T115" s="49">
        <f>S115/27</f>
        <v>0</v>
      </c>
      <c r="U115" s="15">
        <v>1</v>
      </c>
      <c r="V115" s="49">
        <f>U115/25</f>
        <v>0.04</v>
      </c>
      <c r="W115" s="15">
        <v>2</v>
      </c>
      <c r="X115" s="49">
        <f>W115/30</f>
        <v>6.6666666666666666E-2</v>
      </c>
      <c r="Y115" s="15"/>
      <c r="Z115" s="49">
        <f>Y115/25</f>
        <v>0</v>
      </c>
      <c r="AA115" s="15"/>
      <c r="AB115" s="49">
        <f>AA115/20</f>
        <v>0</v>
      </c>
      <c r="AC115" s="15"/>
      <c r="AD115" s="49">
        <f>AC115/23</f>
        <v>0</v>
      </c>
      <c r="AE115" s="15"/>
      <c r="AF115" s="49">
        <f>AE115/26</f>
        <v>0</v>
      </c>
      <c r="AG115" s="15"/>
      <c r="AH115" s="49">
        <f>AG115/16</f>
        <v>0</v>
      </c>
      <c r="AI115" s="15"/>
      <c r="AJ115" s="49">
        <f>AI115/16</f>
        <v>0</v>
      </c>
      <c r="AK115" s="61">
        <f>C115+E115+I115+K115+M115+O115+Q115+S115+U115+W115+Y115+AA115+AC115+AE115+AG115+AI115</f>
        <v>23</v>
      </c>
      <c r="AL115" s="15">
        <f>COUNT(C115,E115,G115,AW2I2,K115,M115,O115,Q115,S115,U115,W115,Y115,AA115,AC115,AE115,AG115,AI115)</f>
        <v>3</v>
      </c>
      <c r="AM115" s="52">
        <f>AJ115+AH115+H115+AF115+AD115+AB115+Z115+X115+V115+T115+P115+R115+N115+L115+J115+F115+D115</f>
        <v>0.79632183908045984</v>
      </c>
      <c r="AN115" s="40"/>
    </row>
    <row r="116" spans="1:40">
      <c r="A116" s="58">
        <f t="shared" si="1"/>
        <v>115</v>
      </c>
      <c r="B116" s="35" t="s">
        <v>65</v>
      </c>
      <c r="C116" s="59">
        <v>0</v>
      </c>
      <c r="D116" s="60">
        <f>C116/29</f>
        <v>0</v>
      </c>
      <c r="E116" s="15"/>
      <c r="F116" s="49">
        <f>E116/25</f>
        <v>0</v>
      </c>
      <c r="G116" s="124"/>
      <c r="H116" s="49">
        <f>G116/31</f>
        <v>0</v>
      </c>
      <c r="I116" s="15"/>
      <c r="J116" s="49">
        <f>I116/30</f>
        <v>0</v>
      </c>
      <c r="K116" s="15">
        <v>3</v>
      </c>
      <c r="L116" s="49">
        <f>K116/26</f>
        <v>0.11538461538461539</v>
      </c>
      <c r="M116" s="15"/>
      <c r="N116" s="49">
        <f>M116/37</f>
        <v>0</v>
      </c>
      <c r="O116" s="15"/>
      <c r="P116" s="49">
        <f>O116/32</f>
        <v>0</v>
      </c>
      <c r="Q116" s="15"/>
      <c r="R116" s="49">
        <f>Q116/20</f>
        <v>0</v>
      </c>
      <c r="S116" s="15"/>
      <c r="T116" s="49">
        <f>S116/27</f>
        <v>0</v>
      </c>
      <c r="U116" s="15"/>
      <c r="V116" s="49">
        <f>U116/58</f>
        <v>0</v>
      </c>
      <c r="W116" s="15"/>
      <c r="X116" s="49">
        <f>W116/30</f>
        <v>0</v>
      </c>
      <c r="Y116" s="15">
        <v>17</v>
      </c>
      <c r="Z116" s="49">
        <f>Y116/25</f>
        <v>0.68</v>
      </c>
      <c r="AA116" s="15"/>
      <c r="AB116" s="49">
        <f>AA116/20</f>
        <v>0</v>
      </c>
      <c r="AC116" s="15"/>
      <c r="AD116" s="49">
        <f>AC116/23</f>
        <v>0</v>
      </c>
      <c r="AE116" s="15"/>
      <c r="AF116" s="49">
        <f>AE116/26</f>
        <v>0</v>
      </c>
      <c r="AG116" s="15"/>
      <c r="AH116" s="49">
        <f>AG116/16</f>
        <v>0</v>
      </c>
      <c r="AI116" s="15"/>
      <c r="AJ116" s="49">
        <f>AI116/16</f>
        <v>0</v>
      </c>
      <c r="AK116" s="61">
        <f>C116+E116+I116+K116+M116+O116+Q116+S116+U116+W116+Y116+AA116+AC116+AE116+AG116+AI116</f>
        <v>20</v>
      </c>
      <c r="AL116" s="15">
        <f>COUNT(C116,E116,G116,AW2I2,K116,M116,O116,Q116,S116,U116,W116,Y116,AA116,AC116,AE116,AG116,AI116)</f>
        <v>3</v>
      </c>
      <c r="AM116" s="52">
        <f>AJ116+AH116+H116+AF116+AD116+AB116+Z116+X116+V116+T116+P116+R116+N116+L116+J116+F116+D116</f>
        <v>0.79538461538461547</v>
      </c>
      <c r="AN116" s="40"/>
    </row>
    <row r="117" spans="1:40">
      <c r="A117" s="58">
        <f t="shared" si="1"/>
        <v>116</v>
      </c>
      <c r="B117" s="34" t="s">
        <v>360</v>
      </c>
      <c r="C117" s="59"/>
      <c r="D117" s="60">
        <f>C117/29</f>
        <v>0</v>
      </c>
      <c r="E117" s="15"/>
      <c r="F117" s="49">
        <f>E117/25</f>
        <v>0</v>
      </c>
      <c r="G117" s="124"/>
      <c r="H117" s="49">
        <f>G117/31</f>
        <v>0</v>
      </c>
      <c r="I117" s="15"/>
      <c r="J117" s="49">
        <f>I117/30</f>
        <v>0</v>
      </c>
      <c r="K117" s="15"/>
      <c r="L117" s="49">
        <f>K117/26</f>
        <v>0</v>
      </c>
      <c r="M117" s="15">
        <v>4</v>
      </c>
      <c r="N117" s="49">
        <f>M117/37</f>
        <v>0.10810810810810811</v>
      </c>
      <c r="O117" s="15">
        <v>2</v>
      </c>
      <c r="P117" s="49">
        <f>O117/32</f>
        <v>6.25E-2</v>
      </c>
      <c r="Q117" s="15"/>
      <c r="R117" s="49">
        <f>Q117/20</f>
        <v>0</v>
      </c>
      <c r="S117" s="15">
        <v>1</v>
      </c>
      <c r="T117" s="49">
        <f>S117/27</f>
        <v>3.7037037037037035E-2</v>
      </c>
      <c r="U117" s="15"/>
      <c r="V117" s="49">
        <f>U117/58</f>
        <v>0</v>
      </c>
      <c r="W117" s="15"/>
      <c r="X117" s="49">
        <f>W117/30</f>
        <v>0</v>
      </c>
      <c r="Y117" s="15"/>
      <c r="Z117" s="49">
        <f>Y117/25</f>
        <v>0</v>
      </c>
      <c r="AA117" s="15"/>
      <c r="AB117" s="49">
        <f>AA117/20</f>
        <v>0</v>
      </c>
      <c r="AC117" s="15"/>
      <c r="AD117" s="49">
        <f>AC117/23</f>
        <v>0</v>
      </c>
      <c r="AE117" s="15"/>
      <c r="AF117" s="49">
        <f>AE117/26</f>
        <v>0</v>
      </c>
      <c r="AG117" s="15"/>
      <c r="AH117" s="49">
        <f>AG117/16</f>
        <v>0</v>
      </c>
      <c r="AI117" s="15"/>
      <c r="AJ117" s="49">
        <f>AI117/16</f>
        <v>0</v>
      </c>
      <c r="AK117" s="61">
        <f>C117+E117+I117+K117+M117+O117+Q117+S117+U117+W117+Y117+AA117+AC117+AE117+AG117+AI117</f>
        <v>7</v>
      </c>
      <c r="AL117" s="15">
        <f>COUNT(C117,E117,G117,AW2I2,K117,M117,O117,Q117,S117,U117,W117,Y117,AA117,AC117,AE117,AG117,AI117)</f>
        <v>3</v>
      </c>
      <c r="AM117" s="52">
        <f>AJ117+AH117+H117+AF117+AD117+AB117+Z117+X117+V117+T117+P117+R117+N117+L117+J117+F117+D117</f>
        <v>0.20764514514514515</v>
      </c>
      <c r="AN117" s="40"/>
    </row>
    <row r="118" spans="1:40">
      <c r="A118" s="58">
        <f t="shared" si="1"/>
        <v>117</v>
      </c>
      <c r="B118" s="36" t="s">
        <v>400</v>
      </c>
      <c r="C118" s="59">
        <v>2</v>
      </c>
      <c r="D118" s="60">
        <f>C118/51</f>
        <v>3.9215686274509803E-2</v>
      </c>
      <c r="E118" s="15"/>
      <c r="F118" s="49">
        <f>E118/25</f>
        <v>0</v>
      </c>
      <c r="G118" s="124"/>
      <c r="H118" s="49">
        <f>G118/31</f>
        <v>0</v>
      </c>
      <c r="I118" s="15"/>
      <c r="J118" s="49">
        <f>I118/30</f>
        <v>0</v>
      </c>
      <c r="K118" s="15"/>
      <c r="L118" s="49">
        <f>K118/26</f>
        <v>0</v>
      </c>
      <c r="M118" s="15"/>
      <c r="N118" s="49">
        <f>M118/37</f>
        <v>0</v>
      </c>
      <c r="O118" s="15"/>
      <c r="P118" s="49">
        <f>O118/32</f>
        <v>0</v>
      </c>
      <c r="Q118" s="15"/>
      <c r="R118" s="49">
        <f>Q118/20</f>
        <v>0</v>
      </c>
      <c r="S118" s="15"/>
      <c r="T118" s="49">
        <f>S118/27</f>
        <v>0</v>
      </c>
      <c r="U118" s="15">
        <v>3</v>
      </c>
      <c r="V118" s="49">
        <f>U118/58</f>
        <v>5.1724137931034482E-2</v>
      </c>
      <c r="W118" s="15">
        <v>2</v>
      </c>
      <c r="X118" s="49">
        <f>W118/30</f>
        <v>6.6666666666666666E-2</v>
      </c>
      <c r="Y118" s="15"/>
      <c r="Z118" s="49">
        <f>Y118/25</f>
        <v>0</v>
      </c>
      <c r="AA118" s="15"/>
      <c r="AB118" s="49">
        <f>AA118/20</f>
        <v>0</v>
      </c>
      <c r="AC118" s="15"/>
      <c r="AD118" s="49">
        <f>AC118/23</f>
        <v>0</v>
      </c>
      <c r="AE118" s="15"/>
      <c r="AF118" s="49">
        <f>AE118/26</f>
        <v>0</v>
      </c>
      <c r="AG118" s="15"/>
      <c r="AH118" s="49">
        <f>AG118/16</f>
        <v>0</v>
      </c>
      <c r="AI118" s="15"/>
      <c r="AJ118" s="49">
        <f>AI118/16</f>
        <v>0</v>
      </c>
      <c r="AK118" s="61">
        <f>C118+E118+I118+K118+M118+O118+Q118+S118+U118+W118+Y118+AA118+AC118+AE118+AG118+AI118</f>
        <v>7</v>
      </c>
      <c r="AL118" s="15">
        <f>COUNT(C118,E118,G118,AW2I2,K118,M118,O118,Q118,S118,U118,W118,Y118,AA118,AC118,AE118,AG118,AI118)</f>
        <v>3</v>
      </c>
      <c r="AM118" s="52">
        <f>AJ118+AH118+H118+AF118+AD118+AB118+Z118+X118+V118+T118+P118+R118+N118+L118+J118+F118+D118</f>
        <v>0.15760649087221096</v>
      </c>
      <c r="AN118" s="40"/>
    </row>
    <row r="119" spans="1:40">
      <c r="A119" s="58">
        <f t="shared" si="1"/>
        <v>118</v>
      </c>
      <c r="B119" s="35" t="s">
        <v>94</v>
      </c>
      <c r="C119" s="59"/>
      <c r="D119" s="60">
        <f>C119/29</f>
        <v>0</v>
      </c>
      <c r="E119" s="15"/>
      <c r="F119" s="49">
        <f>E119/25</f>
        <v>0</v>
      </c>
      <c r="G119" s="124"/>
      <c r="H119" s="49">
        <f>G119/31</f>
        <v>0</v>
      </c>
      <c r="I119" s="15">
        <v>4</v>
      </c>
      <c r="J119" s="49">
        <f>I119/30</f>
        <v>0.13333333333333333</v>
      </c>
      <c r="K119" s="15">
        <v>20</v>
      </c>
      <c r="L119" s="49">
        <f>K119/26</f>
        <v>0.76923076923076927</v>
      </c>
      <c r="M119" s="15"/>
      <c r="N119" s="49">
        <f>M119/37</f>
        <v>0</v>
      </c>
      <c r="O119" s="15">
        <v>26</v>
      </c>
      <c r="P119" s="49">
        <f>O119/32</f>
        <v>0.8125</v>
      </c>
      <c r="Q119" s="15"/>
      <c r="R119" s="49">
        <f>Q119/20</f>
        <v>0</v>
      </c>
      <c r="S119" s="15"/>
      <c r="T119" s="49">
        <f>S119/27</f>
        <v>0</v>
      </c>
      <c r="U119" s="15"/>
      <c r="V119" s="49">
        <f>U119/58</f>
        <v>0</v>
      </c>
      <c r="W119" s="15"/>
      <c r="X119" s="49">
        <f>W119/30</f>
        <v>0</v>
      </c>
      <c r="Y119" s="15"/>
      <c r="Z119" s="49">
        <f>Y119/25</f>
        <v>0</v>
      </c>
      <c r="AA119" s="15"/>
      <c r="AB119" s="49">
        <f>AA119/20</f>
        <v>0</v>
      </c>
      <c r="AC119" s="15"/>
      <c r="AD119" s="49">
        <f>AC119/23</f>
        <v>0</v>
      </c>
      <c r="AE119" s="15"/>
      <c r="AF119" s="49">
        <f>AE119/26</f>
        <v>0</v>
      </c>
      <c r="AG119" s="15"/>
      <c r="AH119" s="49">
        <f>AG119/16</f>
        <v>0</v>
      </c>
      <c r="AI119" s="15"/>
      <c r="AJ119" s="49">
        <f>AI119/16</f>
        <v>0</v>
      </c>
      <c r="AK119" s="61">
        <f>C119+E119+I119+K119+M119+O119+Q119+S119+U119+W119+Y119+AA119+AC119+AE119+AG119+AI119</f>
        <v>50</v>
      </c>
      <c r="AL119" s="15">
        <f>COUNT(C119,E119,G119,AW2I2,K119,M119,O119,Q119,S119,U119,W119,Y119,AA119,AC119,AE119,AG119,AI119)</f>
        <v>2</v>
      </c>
      <c r="AM119" s="52">
        <f>AJ119+AH119+H119+AF119+AD119+AB119+Z119+X119+V119+T119+P119+R119+N119+L119+J119+F119+D119</f>
        <v>1.7150641025641025</v>
      </c>
      <c r="AN119" s="40"/>
    </row>
    <row r="120" spans="1:40">
      <c r="A120" s="58">
        <f t="shared" si="1"/>
        <v>119</v>
      </c>
      <c r="B120" s="35" t="s">
        <v>117</v>
      </c>
      <c r="C120" s="59"/>
      <c r="D120" s="60">
        <f>C120/29</f>
        <v>0</v>
      </c>
      <c r="E120" s="15"/>
      <c r="F120" s="49">
        <f>E120/25</f>
        <v>0</v>
      </c>
      <c r="G120" s="124"/>
      <c r="H120" s="49">
        <f>G120/31</f>
        <v>0</v>
      </c>
      <c r="I120" s="15"/>
      <c r="J120" s="49">
        <f>I120/30</f>
        <v>0</v>
      </c>
      <c r="K120" s="15"/>
      <c r="L120" s="49">
        <f>K120/26</f>
        <v>0</v>
      </c>
      <c r="M120" s="15"/>
      <c r="N120" s="49">
        <f>M120/37</f>
        <v>0</v>
      </c>
      <c r="O120" s="15"/>
      <c r="P120" s="49">
        <f>O120/32</f>
        <v>0</v>
      </c>
      <c r="Q120" s="15">
        <v>18</v>
      </c>
      <c r="R120" s="49">
        <f>Q120/20</f>
        <v>0.9</v>
      </c>
      <c r="S120" s="15">
        <v>21</v>
      </c>
      <c r="T120" s="49">
        <f>S120/27</f>
        <v>0.77777777777777779</v>
      </c>
      <c r="U120" s="15"/>
      <c r="V120" s="49">
        <f>U120/58</f>
        <v>0</v>
      </c>
      <c r="W120" s="15"/>
      <c r="X120" s="49">
        <f>W120/30</f>
        <v>0</v>
      </c>
      <c r="Y120" s="15"/>
      <c r="Z120" s="49">
        <f>Y120/25</f>
        <v>0</v>
      </c>
      <c r="AA120" s="15"/>
      <c r="AB120" s="49">
        <f>AA120/20</f>
        <v>0</v>
      </c>
      <c r="AC120" s="15"/>
      <c r="AD120" s="49">
        <f>AC120/23</f>
        <v>0</v>
      </c>
      <c r="AE120" s="15"/>
      <c r="AF120" s="49">
        <f>AE120/26</f>
        <v>0</v>
      </c>
      <c r="AG120" s="15"/>
      <c r="AH120" s="49">
        <f>AG120/16</f>
        <v>0</v>
      </c>
      <c r="AI120" s="15"/>
      <c r="AJ120" s="49">
        <f>AI120/16</f>
        <v>0</v>
      </c>
      <c r="AK120" s="61">
        <f>C120+E120+I120+K120+M120+O120+Q120+S120+U120+W120+Y120+AA120+AC120+AE120+AG120+AI120</f>
        <v>39</v>
      </c>
      <c r="AL120" s="15">
        <f>COUNT(C120,E120,G120,AW2I2,K120,M120,O120,Q120,S120,U120,W120,Y120,AA120,AC120,AE120,AG120,AI120)</f>
        <v>2</v>
      </c>
      <c r="AM120" s="52">
        <f>AJ120+AH120+H120+AF120+AD120+AB120+Z120+X120+V120+T120+P120+R120+N120+L120+J120+F120+D120</f>
        <v>1.6777777777777778</v>
      </c>
      <c r="AN120" s="40"/>
    </row>
    <row r="121" spans="1:40">
      <c r="A121" s="58">
        <f t="shared" si="1"/>
        <v>120</v>
      </c>
      <c r="B121" s="15" t="s">
        <v>623</v>
      </c>
      <c r="C121" s="59"/>
      <c r="D121" s="60">
        <f>C121/29</f>
        <v>0</v>
      </c>
      <c r="E121" s="15"/>
      <c r="F121" s="49">
        <f>E121/25</f>
        <v>0</v>
      </c>
      <c r="G121" s="124"/>
      <c r="H121" s="49">
        <f>G121/31</f>
        <v>0</v>
      </c>
      <c r="I121" s="15"/>
      <c r="J121" s="49">
        <f>I121/30</f>
        <v>0</v>
      </c>
      <c r="K121" s="15"/>
      <c r="L121" s="49">
        <f>K121/26</f>
        <v>0</v>
      </c>
      <c r="M121" s="15"/>
      <c r="N121" s="49">
        <f>M121/37</f>
        <v>0</v>
      </c>
      <c r="O121" s="15"/>
      <c r="P121" s="49">
        <f>O121/32</f>
        <v>0</v>
      </c>
      <c r="Q121" s="15">
        <v>20</v>
      </c>
      <c r="R121" s="49">
        <f>Q121/20</f>
        <v>1</v>
      </c>
      <c r="S121" s="15">
        <v>15</v>
      </c>
      <c r="T121" s="49">
        <f>S121/27</f>
        <v>0.55555555555555558</v>
      </c>
      <c r="U121" s="15"/>
      <c r="V121" s="49">
        <f>U121/25</f>
        <v>0</v>
      </c>
      <c r="W121" s="15"/>
      <c r="X121" s="49">
        <f>W121/30</f>
        <v>0</v>
      </c>
      <c r="Y121" s="15"/>
      <c r="Z121" s="49">
        <f>Y121/25</f>
        <v>0</v>
      </c>
      <c r="AA121" s="15"/>
      <c r="AB121" s="49">
        <f>AA121/20</f>
        <v>0</v>
      </c>
      <c r="AC121" s="15"/>
      <c r="AD121" s="49">
        <f>AC121/23</f>
        <v>0</v>
      </c>
      <c r="AE121" s="15"/>
      <c r="AF121" s="49">
        <f>AE121/26</f>
        <v>0</v>
      </c>
      <c r="AG121" s="15"/>
      <c r="AH121" s="49">
        <f>AG121/16</f>
        <v>0</v>
      </c>
      <c r="AI121" s="15"/>
      <c r="AJ121" s="49">
        <f>AI121/16</f>
        <v>0</v>
      </c>
      <c r="AK121" s="61">
        <f>C121+E121+I121+K121+M121+O121+Q121+S121+U121+W121+Y121+AA121+AC121+AE121+AG121+AI121</f>
        <v>35</v>
      </c>
      <c r="AL121" s="15">
        <f>COUNT(C121,E121,G121,AW2I2,K121,M121,O121,Q121,S121,U121,W121,Y121,AA121,AC121,AE121,AG121,AI121)</f>
        <v>2</v>
      </c>
      <c r="AM121" s="52">
        <f>AJ121+AH121+H121+AF121+AD121+AB121+Z121+X121+V121+T121+P121+R121+N121+L121+J121+F121+D121</f>
        <v>1.5555555555555556</v>
      </c>
      <c r="AN121" s="40"/>
    </row>
    <row r="122" spans="1:40">
      <c r="A122" s="58">
        <f t="shared" si="1"/>
        <v>121</v>
      </c>
      <c r="B122" s="15" t="s">
        <v>626</v>
      </c>
      <c r="C122" s="59"/>
      <c r="D122" s="60">
        <f>C122/29</f>
        <v>0</v>
      </c>
      <c r="E122" s="15"/>
      <c r="F122" s="49">
        <f>E122/25</f>
        <v>0</v>
      </c>
      <c r="G122" s="124"/>
      <c r="H122" s="49">
        <f>G122/31</f>
        <v>0</v>
      </c>
      <c r="I122" s="15"/>
      <c r="J122" s="49">
        <f>I122/30</f>
        <v>0</v>
      </c>
      <c r="K122" s="15"/>
      <c r="L122" s="49">
        <f>K122/26</f>
        <v>0</v>
      </c>
      <c r="M122" s="15"/>
      <c r="N122" s="49">
        <f>M122/37</f>
        <v>0</v>
      </c>
      <c r="O122" s="15"/>
      <c r="P122" s="49">
        <f>O122/32</f>
        <v>0</v>
      </c>
      <c r="Q122" s="15">
        <v>12</v>
      </c>
      <c r="R122" s="49">
        <f>Q122/20</f>
        <v>0.6</v>
      </c>
      <c r="S122" s="15">
        <v>23</v>
      </c>
      <c r="T122" s="49">
        <f>S122/27</f>
        <v>0.85185185185185186</v>
      </c>
      <c r="U122" s="15"/>
      <c r="V122" s="49">
        <f>U122/25</f>
        <v>0</v>
      </c>
      <c r="W122" s="15"/>
      <c r="X122" s="49">
        <f>W122/30</f>
        <v>0</v>
      </c>
      <c r="Y122" s="15"/>
      <c r="Z122" s="49">
        <f>Y122/25</f>
        <v>0</v>
      </c>
      <c r="AA122" s="15"/>
      <c r="AB122" s="49">
        <f>AA122/20</f>
        <v>0</v>
      </c>
      <c r="AC122" s="15"/>
      <c r="AD122" s="49">
        <f>AC122/23</f>
        <v>0</v>
      </c>
      <c r="AE122" s="15"/>
      <c r="AF122" s="49">
        <f>AE122/26</f>
        <v>0</v>
      </c>
      <c r="AG122" s="15"/>
      <c r="AH122" s="49">
        <f>AG122/16</f>
        <v>0</v>
      </c>
      <c r="AI122" s="15"/>
      <c r="AJ122" s="49">
        <f>AI122/16</f>
        <v>0</v>
      </c>
      <c r="AK122" s="61">
        <f>C122+E122+I122+K122+M122+O122+Q122+S122+U122+W122+Y122+AA122+AC122+AE122+AG122+AI122</f>
        <v>35</v>
      </c>
      <c r="AL122" s="15">
        <f>COUNT(C122,E122,G122,AW2I2,K122,M122,O122,Q122,S122,U122,W122,Y122,AA122,AC122,AE122,AG122,AI122)</f>
        <v>2</v>
      </c>
      <c r="AM122" s="52">
        <f>AJ122+AH122+H122+AF122+AD122+AB122+Z122+X122+V122+T122+P122+R122+N122+L122+J122+F122+D122</f>
        <v>1.4518518518518517</v>
      </c>
      <c r="AN122" s="40"/>
    </row>
    <row r="123" spans="1:40">
      <c r="A123" s="58">
        <f t="shared" si="1"/>
        <v>122</v>
      </c>
      <c r="B123" s="15" t="s">
        <v>627</v>
      </c>
      <c r="C123" s="59"/>
      <c r="D123" s="60">
        <f>C123/29</f>
        <v>0</v>
      </c>
      <c r="E123" s="15"/>
      <c r="F123" s="49">
        <f>E123/25</f>
        <v>0</v>
      </c>
      <c r="G123" s="124"/>
      <c r="H123" s="49">
        <f>G123/31</f>
        <v>0</v>
      </c>
      <c r="I123" s="15"/>
      <c r="J123" s="49">
        <f>I123/30</f>
        <v>0</v>
      </c>
      <c r="K123" s="15"/>
      <c r="L123" s="49">
        <f>K123/26</f>
        <v>0</v>
      </c>
      <c r="M123" s="15"/>
      <c r="N123" s="49">
        <f>M123/37</f>
        <v>0</v>
      </c>
      <c r="O123" s="15"/>
      <c r="P123" s="49">
        <f>O123/32</f>
        <v>0</v>
      </c>
      <c r="Q123" s="15">
        <v>12</v>
      </c>
      <c r="R123" s="49">
        <f>Q123/20</f>
        <v>0.6</v>
      </c>
      <c r="S123" s="15">
        <v>23</v>
      </c>
      <c r="T123" s="49">
        <f>S123/27</f>
        <v>0.85185185185185186</v>
      </c>
      <c r="U123" s="15"/>
      <c r="V123" s="49">
        <f>U123/25</f>
        <v>0</v>
      </c>
      <c r="W123" s="15"/>
      <c r="X123" s="49">
        <f>W123/30</f>
        <v>0</v>
      </c>
      <c r="Y123" s="15"/>
      <c r="Z123" s="49">
        <f>Y123/25</f>
        <v>0</v>
      </c>
      <c r="AA123" s="15"/>
      <c r="AB123" s="49">
        <f>AA123/20</f>
        <v>0</v>
      </c>
      <c r="AC123" s="15"/>
      <c r="AD123" s="49">
        <f>AC123/23</f>
        <v>0</v>
      </c>
      <c r="AE123" s="15"/>
      <c r="AF123" s="49">
        <f>AE123/26</f>
        <v>0</v>
      </c>
      <c r="AG123" s="15"/>
      <c r="AH123" s="49">
        <f>AG123/16</f>
        <v>0</v>
      </c>
      <c r="AI123" s="15"/>
      <c r="AJ123" s="49">
        <f>AI123/16</f>
        <v>0</v>
      </c>
      <c r="AK123" s="61">
        <f>C123+E123+I123+K123+M123+O123+Q123+S123+U123+W123+Y123+AA123+AC123+AE123+AG123+AI123</f>
        <v>35</v>
      </c>
      <c r="AL123" s="15">
        <f>COUNT(C123,E123,G123,AW2I2,K123,M123,O123,Q123,S123,U123,W123,Y123,AA123,AC123,AE123,AG123,AI123)</f>
        <v>2</v>
      </c>
      <c r="AM123" s="52">
        <f>AJ123+AH123+H123+AF123+AD123+AB123+Z123+X123+V123+T123+P123+R123+N123+L123+J123+F123+D123</f>
        <v>1.4518518518518517</v>
      </c>
      <c r="AN123" s="40"/>
    </row>
    <row r="124" spans="1:40">
      <c r="A124" s="58">
        <f t="shared" si="1"/>
        <v>123</v>
      </c>
      <c r="B124" s="15" t="s">
        <v>633</v>
      </c>
      <c r="C124" s="59"/>
      <c r="D124" s="60">
        <f>C124/29</f>
        <v>0</v>
      </c>
      <c r="E124" s="15"/>
      <c r="F124" s="49">
        <f>E124/25</f>
        <v>0</v>
      </c>
      <c r="G124" s="124"/>
      <c r="H124" s="49">
        <f>G124/31</f>
        <v>0</v>
      </c>
      <c r="I124" s="15"/>
      <c r="J124" s="49">
        <f>I124/30</f>
        <v>0</v>
      </c>
      <c r="K124" s="15"/>
      <c r="L124" s="49">
        <f>K124/26</f>
        <v>0</v>
      </c>
      <c r="M124" s="15"/>
      <c r="N124" s="49">
        <f>M124/37</f>
        <v>0</v>
      </c>
      <c r="O124" s="15"/>
      <c r="P124" s="49">
        <f>O124/32</f>
        <v>0</v>
      </c>
      <c r="Q124" s="15">
        <v>18</v>
      </c>
      <c r="R124" s="49">
        <f>Q124/20</f>
        <v>0.9</v>
      </c>
      <c r="S124" s="15">
        <v>12</v>
      </c>
      <c r="T124" s="49">
        <f>S124/27</f>
        <v>0.44444444444444442</v>
      </c>
      <c r="U124" s="15"/>
      <c r="V124" s="49">
        <f>U124/25</f>
        <v>0</v>
      </c>
      <c r="W124" s="15"/>
      <c r="X124" s="49">
        <f>W124/30</f>
        <v>0</v>
      </c>
      <c r="Y124" s="15"/>
      <c r="Z124" s="49">
        <f>Y124/25</f>
        <v>0</v>
      </c>
      <c r="AA124" s="15"/>
      <c r="AB124" s="49">
        <f>AA124/20</f>
        <v>0</v>
      </c>
      <c r="AC124" s="15"/>
      <c r="AD124" s="49">
        <f>AC124/23</f>
        <v>0</v>
      </c>
      <c r="AE124" s="15"/>
      <c r="AF124" s="49">
        <f>AE124/26</f>
        <v>0</v>
      </c>
      <c r="AG124" s="15"/>
      <c r="AH124" s="49">
        <f>AG124/16</f>
        <v>0</v>
      </c>
      <c r="AI124" s="15"/>
      <c r="AJ124" s="49">
        <f>AI124/16</f>
        <v>0</v>
      </c>
      <c r="AK124" s="61">
        <f>C124+E124+I124+K124+M124+O124+Q124+S124+U124+W124+Y124+AA124+AC124+AE124+AG124+AI124</f>
        <v>30</v>
      </c>
      <c r="AL124" s="15">
        <f>COUNT(C124,E124,G124,AW2I2,K124,M124,O124,Q124,S124,U124,W124,Y124,AA124,AC124,AE124,AG124,AI124)</f>
        <v>2</v>
      </c>
      <c r="AM124" s="52">
        <f>AJ124+AH124+H124+AF124+AD124+AB124+Z124+X124+V124+T124+P124+R124+N124+L124+J124+F124+D124</f>
        <v>1.3444444444444446</v>
      </c>
      <c r="AN124" s="40"/>
    </row>
    <row r="125" spans="1:40">
      <c r="A125" s="58">
        <f t="shared" si="1"/>
        <v>124</v>
      </c>
      <c r="B125" s="34" t="s">
        <v>524</v>
      </c>
      <c r="C125" s="126"/>
      <c r="D125" s="60">
        <f>C125/29</f>
        <v>0</v>
      </c>
      <c r="E125" s="15"/>
      <c r="F125" s="49">
        <f>E125/25</f>
        <v>0</v>
      </c>
      <c r="G125" s="124"/>
      <c r="H125" s="49">
        <f>G125/31</f>
        <v>0</v>
      </c>
      <c r="I125" s="15">
        <v>18</v>
      </c>
      <c r="J125" s="49">
        <f>I125/30</f>
        <v>0.6</v>
      </c>
      <c r="K125" s="15">
        <v>15</v>
      </c>
      <c r="L125" s="49">
        <f>K125/26</f>
        <v>0.57692307692307687</v>
      </c>
      <c r="M125" s="15"/>
      <c r="N125" s="49">
        <f>M125/37</f>
        <v>0</v>
      </c>
      <c r="O125" s="15"/>
      <c r="P125" s="49">
        <f>O125/32</f>
        <v>0</v>
      </c>
      <c r="Q125" s="15"/>
      <c r="R125" s="49">
        <f>Q125/20</f>
        <v>0</v>
      </c>
      <c r="S125" s="15"/>
      <c r="T125" s="49">
        <f>S125/27</f>
        <v>0</v>
      </c>
      <c r="U125" s="15"/>
      <c r="V125" s="49">
        <f>U125/58</f>
        <v>0</v>
      </c>
      <c r="W125" s="15"/>
      <c r="X125" s="49">
        <f>W125/30</f>
        <v>0</v>
      </c>
      <c r="Y125" s="15"/>
      <c r="Z125" s="49">
        <f>Y125/25</f>
        <v>0</v>
      </c>
      <c r="AA125" s="15"/>
      <c r="AB125" s="49">
        <f>AA125/20</f>
        <v>0</v>
      </c>
      <c r="AC125" s="15"/>
      <c r="AD125" s="49">
        <f>AC125/23</f>
        <v>0</v>
      </c>
      <c r="AE125" s="15"/>
      <c r="AF125" s="49">
        <f>AE125/26</f>
        <v>0</v>
      </c>
      <c r="AG125" s="15"/>
      <c r="AH125" s="49">
        <f>AG125/16</f>
        <v>0</v>
      </c>
      <c r="AI125" s="15"/>
      <c r="AJ125" s="49">
        <f>AI125/16</f>
        <v>0</v>
      </c>
      <c r="AK125" s="61">
        <f>C125+E125+I125+K125+M125+O125+Q125+S125+U125+W125+Y125+AA125+AC125+AE125+AG125+AI125</f>
        <v>33</v>
      </c>
      <c r="AL125" s="15">
        <v>2</v>
      </c>
      <c r="AM125" s="52">
        <f>AJ125+AH125+H125+AF125+AD125+AB125+Z125+X125+V125+T125+P125+R125+N125+L125+J125+F125+D125</f>
        <v>1.1769230769230767</v>
      </c>
      <c r="AN125" s="40"/>
    </row>
    <row r="126" spans="1:40">
      <c r="A126" s="58">
        <f t="shared" si="1"/>
        <v>125</v>
      </c>
      <c r="B126" s="34" t="s">
        <v>187</v>
      </c>
      <c r="C126" s="59"/>
      <c r="D126" s="60">
        <f>C126/29</f>
        <v>0</v>
      </c>
      <c r="E126" s="15"/>
      <c r="F126" s="49">
        <f>E126/25</f>
        <v>0</v>
      </c>
      <c r="G126" s="124"/>
      <c r="H126" s="49">
        <f>G126/31</f>
        <v>0</v>
      </c>
      <c r="I126" s="15"/>
      <c r="J126" s="49">
        <f>I126/30</f>
        <v>0</v>
      </c>
      <c r="K126" s="15"/>
      <c r="L126" s="49">
        <f>K126/26</f>
        <v>0</v>
      </c>
      <c r="M126" s="15">
        <v>11</v>
      </c>
      <c r="N126" s="49">
        <f>M126/37</f>
        <v>0.29729729729729731</v>
      </c>
      <c r="O126" s="15">
        <v>26</v>
      </c>
      <c r="P126" s="49">
        <f>O126/32</f>
        <v>0.8125</v>
      </c>
      <c r="Q126" s="15"/>
      <c r="R126" s="49">
        <f>Q126/20</f>
        <v>0</v>
      </c>
      <c r="S126" s="15"/>
      <c r="T126" s="49">
        <f>S126/27</f>
        <v>0</v>
      </c>
      <c r="U126" s="15"/>
      <c r="V126" s="49">
        <f>U126/58</f>
        <v>0</v>
      </c>
      <c r="W126" s="15"/>
      <c r="X126" s="49">
        <f>W126/30</f>
        <v>0</v>
      </c>
      <c r="Y126" s="15"/>
      <c r="Z126" s="49">
        <f>Y126/25</f>
        <v>0</v>
      </c>
      <c r="AA126" s="15"/>
      <c r="AB126" s="49">
        <f>AA126/20</f>
        <v>0</v>
      </c>
      <c r="AC126" s="15"/>
      <c r="AD126" s="49">
        <f>AC126/23</f>
        <v>0</v>
      </c>
      <c r="AE126" s="15"/>
      <c r="AF126" s="49">
        <f>AE126/26</f>
        <v>0</v>
      </c>
      <c r="AG126" s="15"/>
      <c r="AH126" s="49">
        <f>AG126/16</f>
        <v>0</v>
      </c>
      <c r="AI126" s="15"/>
      <c r="AJ126" s="49">
        <f>AI126/16</f>
        <v>0</v>
      </c>
      <c r="AK126" s="61">
        <f>C126+E126+I126+K126+M126+O126+Q126+S126+U126+W126+Y126+AA126+AC126+AE126+AG126+AI126</f>
        <v>37</v>
      </c>
      <c r="AL126" s="15">
        <f>COUNT(C126,E126,G126,AW2I2,K126,M126,O126,Q126,S126,U126,W126,Y126,AA126,AC126,AE126,AG126,AI126)</f>
        <v>2</v>
      </c>
      <c r="AM126" s="52">
        <f>AJ126+AH126+H126+AF126+AD126+AB126+Z126+X126+V126+T126+P126+R126+N126+L126+J126+F126+D126</f>
        <v>1.1097972972972974</v>
      </c>
      <c r="AN126" s="40"/>
    </row>
    <row r="127" spans="1:40">
      <c r="A127" s="58">
        <f t="shared" si="1"/>
        <v>126</v>
      </c>
      <c r="B127" s="35" t="s">
        <v>171</v>
      </c>
      <c r="C127" s="59"/>
      <c r="D127" s="60">
        <f>C127/29</f>
        <v>0</v>
      </c>
      <c r="E127" s="15"/>
      <c r="F127" s="49">
        <f>E127/25</f>
        <v>0</v>
      </c>
      <c r="G127" s="124"/>
      <c r="H127" s="49">
        <f>G127/31</f>
        <v>0</v>
      </c>
      <c r="I127" s="15">
        <v>9</v>
      </c>
      <c r="J127" s="49">
        <f>I127/30</f>
        <v>0.3</v>
      </c>
      <c r="K127" s="15">
        <v>20</v>
      </c>
      <c r="L127" s="49">
        <f>K127/26</f>
        <v>0.76923076923076927</v>
      </c>
      <c r="M127" s="15"/>
      <c r="N127" s="49">
        <f>M127/37</f>
        <v>0</v>
      </c>
      <c r="O127" s="15"/>
      <c r="P127" s="49">
        <f>O127/32</f>
        <v>0</v>
      </c>
      <c r="Q127" s="15"/>
      <c r="R127" s="49">
        <f>Q127/20</f>
        <v>0</v>
      </c>
      <c r="S127" s="15"/>
      <c r="T127" s="49">
        <f>S127/27</f>
        <v>0</v>
      </c>
      <c r="U127" s="15"/>
      <c r="V127" s="49">
        <f>U127/58</f>
        <v>0</v>
      </c>
      <c r="W127" s="15"/>
      <c r="X127" s="49">
        <f>W127/30</f>
        <v>0</v>
      </c>
      <c r="Y127" s="15"/>
      <c r="Z127" s="49">
        <f>Y127/25</f>
        <v>0</v>
      </c>
      <c r="AA127" s="15"/>
      <c r="AB127" s="49">
        <f>AA127/20</f>
        <v>0</v>
      </c>
      <c r="AC127" s="15"/>
      <c r="AD127" s="49">
        <f>AC127/23</f>
        <v>0</v>
      </c>
      <c r="AE127" s="15"/>
      <c r="AF127" s="49">
        <f>AE127/26</f>
        <v>0</v>
      </c>
      <c r="AG127" s="15"/>
      <c r="AH127" s="49">
        <f>AG127/16</f>
        <v>0</v>
      </c>
      <c r="AI127" s="15"/>
      <c r="AJ127" s="49">
        <f>AI127/16</f>
        <v>0</v>
      </c>
      <c r="AK127" s="61">
        <f>C127+E127+I127+K127+M127+O127+Q127+S127+U127+W127+Y127+AA127+AC127+AE127+AG127+AI127</f>
        <v>29</v>
      </c>
      <c r="AL127" s="15">
        <v>2</v>
      </c>
      <c r="AM127" s="52">
        <f>AJ127+AH127+H127+AF127+AD127+AB127+Z127+X127+V127+T127+P127+R127+N127+L127+J127+F127+D127</f>
        <v>1.0692307692307692</v>
      </c>
      <c r="AN127" s="40"/>
    </row>
    <row r="128" spans="1:40">
      <c r="A128" s="58">
        <f t="shared" si="1"/>
        <v>127</v>
      </c>
      <c r="B128" s="36" t="s">
        <v>662</v>
      </c>
      <c r="C128" s="59">
        <v>2</v>
      </c>
      <c r="D128" s="60">
        <f>C128/29</f>
        <v>6.8965517241379309E-2</v>
      </c>
      <c r="E128" s="15"/>
      <c r="F128" s="49">
        <f>E128/25</f>
        <v>0</v>
      </c>
      <c r="G128" s="124"/>
      <c r="H128" s="49">
        <f>G128/31</f>
        <v>0</v>
      </c>
      <c r="I128" s="15"/>
      <c r="J128" s="49">
        <f>I128/30</f>
        <v>0</v>
      </c>
      <c r="K128" s="15"/>
      <c r="L128" s="49">
        <f>K128/26</f>
        <v>0</v>
      </c>
      <c r="M128" s="15"/>
      <c r="N128" s="49">
        <f>M128/37</f>
        <v>0</v>
      </c>
      <c r="O128" s="15"/>
      <c r="P128" s="49">
        <f>O128/32</f>
        <v>0</v>
      </c>
      <c r="Q128" s="15"/>
      <c r="R128" s="49">
        <f>Q128/20</f>
        <v>0</v>
      </c>
      <c r="S128" s="15">
        <v>24</v>
      </c>
      <c r="T128" s="49">
        <f>S128/27</f>
        <v>0.88888888888888884</v>
      </c>
      <c r="U128" s="15"/>
      <c r="V128" s="49">
        <f>U128/58</f>
        <v>0</v>
      </c>
      <c r="W128" s="15"/>
      <c r="X128" s="49">
        <f>W128/30</f>
        <v>0</v>
      </c>
      <c r="Y128" s="15"/>
      <c r="Z128" s="49">
        <f>Y128/25</f>
        <v>0</v>
      </c>
      <c r="AA128" s="15"/>
      <c r="AB128" s="49">
        <f>AA128/20</f>
        <v>0</v>
      </c>
      <c r="AC128" s="15"/>
      <c r="AD128" s="49">
        <f>AC128/23</f>
        <v>0</v>
      </c>
      <c r="AE128" s="15"/>
      <c r="AF128" s="49">
        <f>AE128/26</f>
        <v>0</v>
      </c>
      <c r="AG128" s="15"/>
      <c r="AH128" s="49">
        <f>AG128/16</f>
        <v>0</v>
      </c>
      <c r="AI128" s="15"/>
      <c r="AJ128" s="49">
        <f>AI128/16</f>
        <v>0</v>
      </c>
      <c r="AK128" s="61">
        <f>C128+E128+I128+K128+M128+O128+Q128+S128+U128+W128+Y128+AA128+AC128+AE128+AG128+AI128</f>
        <v>26</v>
      </c>
      <c r="AL128" s="15">
        <f>COUNT(C128,E128,G128,AW2I2,K128,M128,O128,Q128,S128,U128,W128,Y128,AA128,AC128,AE128,AG128,AI128)</f>
        <v>2</v>
      </c>
      <c r="AM128" s="52">
        <f>AJ128+AH128+H128+AF128+AD128+AB128+Z128+X128+V128+T128+P128+R128+N128+L128+J128+F128+D128</f>
        <v>0.95785440613026818</v>
      </c>
      <c r="AN128" s="40"/>
    </row>
    <row r="129" spans="1:40">
      <c r="A129" s="58">
        <f t="shared" si="1"/>
        <v>128</v>
      </c>
      <c r="B129" s="34" t="s">
        <v>263</v>
      </c>
      <c r="C129" s="59"/>
      <c r="D129" s="60">
        <f>C129/29</f>
        <v>0</v>
      </c>
      <c r="E129" s="15"/>
      <c r="F129" s="49">
        <f>E129/25</f>
        <v>0</v>
      </c>
      <c r="G129" s="124"/>
      <c r="H129" s="49">
        <f>G129/31</f>
        <v>0</v>
      </c>
      <c r="I129" s="15">
        <v>4</v>
      </c>
      <c r="J129" s="49">
        <f>I129/30</f>
        <v>0.13333333333333333</v>
      </c>
      <c r="K129" s="15">
        <v>20</v>
      </c>
      <c r="L129" s="49">
        <f>K129/26</f>
        <v>0.76923076923076927</v>
      </c>
      <c r="M129" s="15"/>
      <c r="N129" s="49">
        <f>M129/37</f>
        <v>0</v>
      </c>
      <c r="O129" s="15"/>
      <c r="P129" s="49">
        <f>O129/32</f>
        <v>0</v>
      </c>
      <c r="Q129" s="15"/>
      <c r="R129" s="49">
        <f>Q129/20</f>
        <v>0</v>
      </c>
      <c r="S129" s="15"/>
      <c r="T129" s="49">
        <f>S129/27</f>
        <v>0</v>
      </c>
      <c r="U129" s="15"/>
      <c r="V129" s="49">
        <f>U129/58</f>
        <v>0</v>
      </c>
      <c r="W129" s="15"/>
      <c r="X129" s="49">
        <f>W129/30</f>
        <v>0</v>
      </c>
      <c r="Y129" s="15"/>
      <c r="Z129" s="49">
        <f>Y129/25</f>
        <v>0</v>
      </c>
      <c r="AA129" s="15"/>
      <c r="AB129" s="49">
        <f>AA129/20</f>
        <v>0</v>
      </c>
      <c r="AC129" s="15"/>
      <c r="AD129" s="49">
        <f>AC129/23</f>
        <v>0</v>
      </c>
      <c r="AE129" s="15"/>
      <c r="AF129" s="49">
        <f>AE129/26</f>
        <v>0</v>
      </c>
      <c r="AG129" s="15"/>
      <c r="AH129" s="49">
        <f>AG129/16</f>
        <v>0</v>
      </c>
      <c r="AI129" s="15"/>
      <c r="AJ129" s="49">
        <f>AI129/16</f>
        <v>0</v>
      </c>
      <c r="AK129" s="61">
        <f>C129+E129+I129+K129+M129+O129+Q129+S129+U129+W129+Y129+AA129+AC129+AE129+AG129+AI129</f>
        <v>24</v>
      </c>
      <c r="AL129" s="15">
        <v>2</v>
      </c>
      <c r="AM129" s="52">
        <f>AJ129+AH129+H129+AF129+AD129+AB129+Z129+X129+V129+T129+P129+R129+N129+L129+J129+F129+D129</f>
        <v>0.90256410256410258</v>
      </c>
      <c r="AN129" s="40"/>
    </row>
    <row r="130" spans="1:40">
      <c r="A130" s="58">
        <f t="shared" si="1"/>
        <v>129</v>
      </c>
      <c r="B130" s="65" t="s">
        <v>679</v>
      </c>
      <c r="C130" s="59"/>
      <c r="D130" s="60">
        <f>C130/29</f>
        <v>0</v>
      </c>
      <c r="E130" s="15"/>
      <c r="F130" s="49">
        <f>E130/25</f>
        <v>0</v>
      </c>
      <c r="G130" s="124"/>
      <c r="H130" s="49">
        <f>G130/31</f>
        <v>0</v>
      </c>
      <c r="I130" s="15"/>
      <c r="J130" s="49">
        <f>I130/30</f>
        <v>0</v>
      </c>
      <c r="K130" s="15"/>
      <c r="L130" s="49">
        <f>K130/26</f>
        <v>0</v>
      </c>
      <c r="M130" s="15"/>
      <c r="N130" s="49">
        <f>M130/37</f>
        <v>0</v>
      </c>
      <c r="O130" s="15"/>
      <c r="P130" s="49">
        <f>O130/32</f>
        <v>0</v>
      </c>
      <c r="Q130" s="15"/>
      <c r="R130" s="49">
        <f>Q130/20</f>
        <v>0</v>
      </c>
      <c r="S130" s="15"/>
      <c r="T130" s="49">
        <f>S130/27</f>
        <v>0</v>
      </c>
      <c r="U130" s="15"/>
      <c r="V130" s="49">
        <f>U130/58</f>
        <v>0</v>
      </c>
      <c r="W130" s="15"/>
      <c r="X130" s="49">
        <f>W130/30</f>
        <v>0</v>
      </c>
      <c r="Y130" s="15"/>
      <c r="Z130" s="49">
        <f>Y130/25</f>
        <v>0</v>
      </c>
      <c r="AA130" s="15">
        <v>10</v>
      </c>
      <c r="AB130" s="49">
        <f>AA130/20</f>
        <v>0.5</v>
      </c>
      <c r="AC130" s="15"/>
      <c r="AD130" s="49">
        <f>AC130/23</f>
        <v>0</v>
      </c>
      <c r="AE130" s="15">
        <v>10</v>
      </c>
      <c r="AF130" s="49">
        <f>AE130/26</f>
        <v>0.38461538461538464</v>
      </c>
      <c r="AG130" s="15"/>
      <c r="AH130" s="49">
        <f>AG130/16</f>
        <v>0</v>
      </c>
      <c r="AI130" s="15"/>
      <c r="AJ130" s="49">
        <f>AI130/16</f>
        <v>0</v>
      </c>
      <c r="AK130" s="61">
        <f>C130+E130+I130+K130+M130+O130+Q130+S130+U130+W130+Y130+AA130+AC130+AE130+AG130+AI130</f>
        <v>20</v>
      </c>
      <c r="AL130" s="15">
        <f>COUNT(C130,E130,G130,AW2I2,K130,M130,O130,Q130,S130,U130,W130,Y130,AA130,AC130,AE130,AG130,AI130)</f>
        <v>2</v>
      </c>
      <c r="AM130" s="52">
        <f>AJ130+AH130+H130+AF130+AD130+AB130+Z130+X130+V130+T130+P130+R130+N130+L130+J130+F130+D130</f>
        <v>0.88461538461538458</v>
      </c>
      <c r="AN130" s="40"/>
    </row>
    <row r="131" spans="1:40">
      <c r="A131" s="58">
        <f t="shared" si="1"/>
        <v>130</v>
      </c>
      <c r="B131" s="35" t="s">
        <v>68</v>
      </c>
      <c r="C131" s="59"/>
      <c r="D131" s="60">
        <f>C131/29</f>
        <v>0</v>
      </c>
      <c r="E131" s="15"/>
      <c r="F131" s="49">
        <f>E131/25</f>
        <v>0</v>
      </c>
      <c r="G131" s="124"/>
      <c r="H131" s="49">
        <f>G131/31</f>
        <v>0</v>
      </c>
      <c r="I131" s="15"/>
      <c r="J131" s="49">
        <f>I131/30</f>
        <v>0</v>
      </c>
      <c r="K131" s="15"/>
      <c r="L131" s="49">
        <f>K131/26</f>
        <v>0</v>
      </c>
      <c r="M131" s="15"/>
      <c r="N131" s="49">
        <f>M131/37</f>
        <v>0</v>
      </c>
      <c r="O131" s="15"/>
      <c r="P131" s="49">
        <f>O131/32</f>
        <v>0</v>
      </c>
      <c r="Q131" s="15">
        <v>11</v>
      </c>
      <c r="R131" s="49">
        <f>Q131/20</f>
        <v>0.55000000000000004</v>
      </c>
      <c r="S131" s="15">
        <v>9</v>
      </c>
      <c r="T131" s="49">
        <f>S131/27</f>
        <v>0.33333333333333331</v>
      </c>
      <c r="U131" s="15"/>
      <c r="V131" s="49">
        <f>U131/58</f>
        <v>0</v>
      </c>
      <c r="W131" s="15"/>
      <c r="X131" s="49">
        <f>W131/30</f>
        <v>0</v>
      </c>
      <c r="Y131" s="15"/>
      <c r="Z131" s="49">
        <f>Y131/25</f>
        <v>0</v>
      </c>
      <c r="AA131" s="15"/>
      <c r="AB131" s="49">
        <f>AA131/20</f>
        <v>0</v>
      </c>
      <c r="AC131" s="15"/>
      <c r="AD131" s="49">
        <f>AC131/23</f>
        <v>0</v>
      </c>
      <c r="AE131" s="15"/>
      <c r="AF131" s="49">
        <f>AE131/26</f>
        <v>0</v>
      </c>
      <c r="AG131" s="15"/>
      <c r="AH131" s="49">
        <f>AG131/16</f>
        <v>0</v>
      </c>
      <c r="AI131" s="15"/>
      <c r="AJ131" s="49">
        <f>AI131/16</f>
        <v>0</v>
      </c>
      <c r="AK131" s="61">
        <f>C131+E131+I131+K131+M131+O131+Q131+S131+U131+W131+Y131+AA131+AC131+AE131+AG131+AI131</f>
        <v>20</v>
      </c>
      <c r="AL131" s="15">
        <f>COUNT(C131,E131,G131,AW2I2,K131,M131,O131,Q131,S131,U131,W131,Y131,AA131,AC131,AE131,AG131,AI131)</f>
        <v>2</v>
      </c>
      <c r="AM131" s="52">
        <f>AJ131+AH131+H131+AF131+AD131+AB131+Z131+X131+V131+T131+P131+R131+N131+L131+J131+F131+D131</f>
        <v>0.8833333333333333</v>
      </c>
      <c r="AN131" s="40"/>
    </row>
    <row r="132" spans="1:40">
      <c r="A132" s="58">
        <f t="shared" ref="A132:A195" si="2">A131+1</f>
        <v>131</v>
      </c>
      <c r="B132" s="36" t="s">
        <v>78</v>
      </c>
      <c r="C132" s="59"/>
      <c r="D132" s="60">
        <f>C132/29</f>
        <v>0</v>
      </c>
      <c r="E132" s="15"/>
      <c r="F132" s="49">
        <f>E132/25</f>
        <v>0</v>
      </c>
      <c r="G132" s="124"/>
      <c r="H132" s="49">
        <f>G132/31</f>
        <v>0</v>
      </c>
      <c r="I132" s="15"/>
      <c r="J132" s="49">
        <f>I132/30</f>
        <v>0</v>
      </c>
      <c r="K132" s="15"/>
      <c r="L132" s="49">
        <f>K132/26</f>
        <v>0</v>
      </c>
      <c r="M132" s="15"/>
      <c r="N132" s="49">
        <f>M132/37</f>
        <v>0</v>
      </c>
      <c r="O132" s="15"/>
      <c r="P132" s="49">
        <f>O132/32</f>
        <v>0</v>
      </c>
      <c r="Q132" s="15">
        <v>11</v>
      </c>
      <c r="R132" s="49">
        <f>Q132/20</f>
        <v>0.55000000000000004</v>
      </c>
      <c r="S132" s="15">
        <v>9</v>
      </c>
      <c r="T132" s="49">
        <f>S132/27</f>
        <v>0.33333333333333331</v>
      </c>
      <c r="U132" s="15"/>
      <c r="V132" s="49">
        <f>U132/58</f>
        <v>0</v>
      </c>
      <c r="W132" s="15"/>
      <c r="X132" s="49">
        <f>W132/30</f>
        <v>0</v>
      </c>
      <c r="Y132" s="15"/>
      <c r="Z132" s="49">
        <f>Y132/25</f>
        <v>0</v>
      </c>
      <c r="AA132" s="15"/>
      <c r="AB132" s="49">
        <f>AA132/20</f>
        <v>0</v>
      </c>
      <c r="AC132" s="15"/>
      <c r="AD132" s="49">
        <f>AC132/23</f>
        <v>0</v>
      </c>
      <c r="AE132" s="15"/>
      <c r="AF132" s="49">
        <f>AE132/26</f>
        <v>0</v>
      </c>
      <c r="AG132" s="15"/>
      <c r="AH132" s="49">
        <f>AG132/16</f>
        <v>0</v>
      </c>
      <c r="AI132" s="15"/>
      <c r="AJ132" s="49">
        <f>AI132/16</f>
        <v>0</v>
      </c>
      <c r="AK132" s="61">
        <f>C132+E132+I132+K132+M132+O132+Q132+S132+U132+W132+Y132+AA132+AC132+AE132+AG132+AI132</f>
        <v>20</v>
      </c>
      <c r="AL132" s="15">
        <f>COUNT(C132,E132,G132,AW2I2,K132,M132,O132,Q132,S132,U132,W132,Y132,AA132,AC132,AE132,AG132,AI132)</f>
        <v>2</v>
      </c>
      <c r="AM132" s="52">
        <f>AJ132+AH132+H132+AF132+AD132+AB132+Z132+X132+V132+T132+P132+R132+N132+L132+J132+F132+D132</f>
        <v>0.8833333333333333</v>
      </c>
      <c r="AN132" s="40"/>
    </row>
    <row r="133" spans="1:40">
      <c r="A133" s="58">
        <f t="shared" si="2"/>
        <v>132</v>
      </c>
      <c r="B133" s="37" t="s">
        <v>75</v>
      </c>
      <c r="C133" s="59"/>
      <c r="D133" s="60">
        <f>C133/29</f>
        <v>0</v>
      </c>
      <c r="E133" s="15"/>
      <c r="F133" s="49">
        <f>E133/25</f>
        <v>0</v>
      </c>
      <c r="G133" s="124"/>
      <c r="H133" s="49">
        <f>G133/31</f>
        <v>0</v>
      </c>
      <c r="I133" s="15"/>
      <c r="J133" s="49">
        <f>I133/30</f>
        <v>0</v>
      </c>
      <c r="K133" s="15"/>
      <c r="L133" s="49">
        <f>K133/26</f>
        <v>0</v>
      </c>
      <c r="M133" s="15"/>
      <c r="N133" s="49">
        <f>M133/37</f>
        <v>0</v>
      </c>
      <c r="O133" s="15"/>
      <c r="P133" s="49">
        <f>O133/32</f>
        <v>0</v>
      </c>
      <c r="Q133" s="15">
        <v>9</v>
      </c>
      <c r="R133" s="49">
        <f>Q133/20</f>
        <v>0.45</v>
      </c>
      <c r="S133" s="15">
        <v>11</v>
      </c>
      <c r="T133" s="49">
        <f>S133/27</f>
        <v>0.40740740740740738</v>
      </c>
      <c r="U133" s="15"/>
      <c r="V133" s="49">
        <f>U133/58</f>
        <v>0</v>
      </c>
      <c r="W133" s="15"/>
      <c r="X133" s="49">
        <f>W133/30</f>
        <v>0</v>
      </c>
      <c r="Y133" s="15"/>
      <c r="Z133" s="49">
        <f>Y133/25</f>
        <v>0</v>
      </c>
      <c r="AA133" s="15"/>
      <c r="AB133" s="49">
        <f>AA133/20</f>
        <v>0</v>
      </c>
      <c r="AC133" s="15"/>
      <c r="AD133" s="49">
        <f>AC133/23</f>
        <v>0</v>
      </c>
      <c r="AE133" s="15"/>
      <c r="AF133" s="49">
        <f>AE133/26</f>
        <v>0</v>
      </c>
      <c r="AG133" s="15"/>
      <c r="AH133" s="49">
        <f>AG133/16</f>
        <v>0</v>
      </c>
      <c r="AI133" s="15"/>
      <c r="AJ133" s="49">
        <f>AI133/16</f>
        <v>0</v>
      </c>
      <c r="AK133" s="61">
        <f>C133+E133+I133+K133+M133+O133+Q133+S133+U133+W133+Y133+AA133+AC133+AE133+AG133+AI133</f>
        <v>20</v>
      </c>
      <c r="AL133" s="15">
        <f>COUNT(C133,E133,G133,AW2I2,K133,M133,O133,Q133,S133,U133,W133,Y133,AA133,AC133,AE133,AG133,AI133)</f>
        <v>2</v>
      </c>
      <c r="AM133" s="52">
        <f>AJ133+AH133+H133+AF133+AD133+AB133+Z133+X133+V133+T133+P133+R133+N133+L133+J133+F133+D133</f>
        <v>0.8574074074074074</v>
      </c>
      <c r="AN133" s="40"/>
    </row>
    <row r="134" spans="1:40">
      <c r="A134" s="58">
        <f t="shared" si="2"/>
        <v>133</v>
      </c>
      <c r="B134" s="15" t="s">
        <v>432</v>
      </c>
      <c r="C134" s="59"/>
      <c r="D134" s="60">
        <f>C134/29</f>
        <v>0</v>
      </c>
      <c r="E134" s="15"/>
      <c r="F134" s="49">
        <f>E134/25</f>
        <v>0</v>
      </c>
      <c r="G134" s="124"/>
      <c r="H134" s="49">
        <f>G134/31</f>
        <v>0</v>
      </c>
      <c r="I134" s="15"/>
      <c r="J134" s="49">
        <f>I134/30</f>
        <v>0</v>
      </c>
      <c r="K134" s="15"/>
      <c r="L134" s="49">
        <f>K134/26</f>
        <v>0</v>
      </c>
      <c r="M134" s="15"/>
      <c r="N134" s="49">
        <f>M134/37</f>
        <v>0</v>
      </c>
      <c r="O134" s="15"/>
      <c r="P134" s="49">
        <f>O134/32</f>
        <v>0</v>
      </c>
      <c r="Q134" s="15"/>
      <c r="R134" s="49">
        <f>Q134/20</f>
        <v>0</v>
      </c>
      <c r="S134" s="15"/>
      <c r="T134" s="49">
        <f>S134/27</f>
        <v>0</v>
      </c>
      <c r="U134" s="15">
        <v>49</v>
      </c>
      <c r="V134" s="49">
        <f>U134/58</f>
        <v>0.84482758620689657</v>
      </c>
      <c r="W134" s="15"/>
      <c r="X134" s="49">
        <f>W134/30</f>
        <v>0</v>
      </c>
      <c r="Y134" s="15"/>
      <c r="Z134" s="49">
        <f>Y134/25</f>
        <v>0</v>
      </c>
      <c r="AA134" s="15"/>
      <c r="AB134" s="49">
        <f>AA134/20</f>
        <v>0</v>
      </c>
      <c r="AC134" s="15"/>
      <c r="AD134" s="49">
        <f>AC134/23</f>
        <v>0</v>
      </c>
      <c r="AE134" s="15"/>
      <c r="AF134" s="49">
        <f>AE134/26</f>
        <v>0</v>
      </c>
      <c r="AG134" s="15"/>
      <c r="AH134" s="49">
        <f>AG134/16</f>
        <v>0</v>
      </c>
      <c r="AI134" s="15"/>
      <c r="AJ134" s="49">
        <f>AI134/27</f>
        <v>0</v>
      </c>
      <c r="AK134" s="61">
        <f>C134+E134+I134+K134+M134+O134+Q134+S134+U134+W134+Y134+AA134+AC134+AE134+AG134+AI134</f>
        <v>49</v>
      </c>
      <c r="AL134" s="15">
        <v>2</v>
      </c>
      <c r="AM134" s="52">
        <f>AJ134+AH134+H134+AF134+AD134+AB134+Z134+X134+V134+T134+P134+R134+N134+L134+J134+F134+D134</f>
        <v>0.84482758620689657</v>
      </c>
      <c r="AN134" s="40"/>
    </row>
    <row r="135" spans="1:40">
      <c r="A135" s="58">
        <f t="shared" si="2"/>
        <v>134</v>
      </c>
      <c r="B135" s="15" t="s">
        <v>621</v>
      </c>
      <c r="C135" s="59"/>
      <c r="D135" s="60">
        <f>C135/29</f>
        <v>0</v>
      </c>
      <c r="E135" s="15"/>
      <c r="F135" s="49">
        <f>E135/25</f>
        <v>0</v>
      </c>
      <c r="G135" s="124"/>
      <c r="H135" s="49">
        <f>G135/31</f>
        <v>0</v>
      </c>
      <c r="I135" s="15"/>
      <c r="J135" s="49">
        <f>I135/30</f>
        <v>0</v>
      </c>
      <c r="K135" s="15"/>
      <c r="L135" s="49">
        <f>K135/26</f>
        <v>0</v>
      </c>
      <c r="M135" s="15"/>
      <c r="N135" s="49">
        <f>M135/37</f>
        <v>0</v>
      </c>
      <c r="O135" s="15"/>
      <c r="P135" s="49">
        <f>O135/32</f>
        <v>0</v>
      </c>
      <c r="Q135" s="15">
        <v>7</v>
      </c>
      <c r="R135" s="49">
        <f>Q135/20</f>
        <v>0.35</v>
      </c>
      <c r="S135" s="15">
        <v>13</v>
      </c>
      <c r="T135" s="49">
        <f>S135/27</f>
        <v>0.48148148148148145</v>
      </c>
      <c r="U135" s="15"/>
      <c r="V135" s="49">
        <f>U135/25</f>
        <v>0</v>
      </c>
      <c r="W135" s="15"/>
      <c r="X135" s="49">
        <f>W135/30</f>
        <v>0</v>
      </c>
      <c r="Y135" s="15"/>
      <c r="Z135" s="49">
        <f>Y135/25</f>
        <v>0</v>
      </c>
      <c r="AA135" s="15"/>
      <c r="AB135" s="49">
        <f>AA135/20</f>
        <v>0</v>
      </c>
      <c r="AC135" s="15"/>
      <c r="AD135" s="49">
        <f>AC135/23</f>
        <v>0</v>
      </c>
      <c r="AE135" s="15"/>
      <c r="AF135" s="49">
        <f>AE135/26</f>
        <v>0</v>
      </c>
      <c r="AG135" s="15"/>
      <c r="AH135" s="49">
        <f>AG135/16</f>
        <v>0</v>
      </c>
      <c r="AI135" s="15"/>
      <c r="AJ135" s="49">
        <f>AI135/16</f>
        <v>0</v>
      </c>
      <c r="AK135" s="61">
        <f>C135+E135+I135+K135+M135+O135+Q135+S135+U135+W135+Y135+AA135+AC135+AE135+AG135+AI135</f>
        <v>20</v>
      </c>
      <c r="AL135" s="15">
        <f>COUNT(C135,E135,G135,AW2I2,K135,M135,O135,Q135,S135,U135,W135,Y135,AA135,AC135,AE135,AG135,AI135)</f>
        <v>2</v>
      </c>
      <c r="AM135" s="52">
        <f>AJ135+AH135+H135+AF135+AD135+AB135+Z135+X135+V135+T135+P135+R135+N135+L135+J135+F135+D135</f>
        <v>0.83148148148148149</v>
      </c>
      <c r="AN135" s="40"/>
    </row>
    <row r="136" spans="1:40">
      <c r="A136" s="58">
        <f t="shared" si="2"/>
        <v>135</v>
      </c>
      <c r="B136" s="65" t="s">
        <v>673</v>
      </c>
      <c r="C136" s="59"/>
      <c r="D136" s="60">
        <f>C136/29</f>
        <v>0</v>
      </c>
      <c r="E136" s="15"/>
      <c r="F136" s="49">
        <f>E136/25</f>
        <v>0</v>
      </c>
      <c r="G136" s="124"/>
      <c r="H136" s="49">
        <f>G136/31</f>
        <v>0</v>
      </c>
      <c r="I136" s="15"/>
      <c r="J136" s="49">
        <f>I136/30</f>
        <v>0</v>
      </c>
      <c r="K136" s="15"/>
      <c r="L136" s="49">
        <f>K136/26</f>
        <v>0</v>
      </c>
      <c r="M136" s="15"/>
      <c r="N136" s="49">
        <f>M136/37</f>
        <v>0</v>
      </c>
      <c r="O136" s="15"/>
      <c r="P136" s="49">
        <f>O136/32</f>
        <v>0</v>
      </c>
      <c r="Q136" s="15"/>
      <c r="R136" s="49">
        <f>Q136/20</f>
        <v>0</v>
      </c>
      <c r="S136" s="15"/>
      <c r="T136" s="49">
        <f>S136/27</f>
        <v>0</v>
      </c>
      <c r="U136" s="15"/>
      <c r="V136" s="49">
        <f>U136/58</f>
        <v>0</v>
      </c>
      <c r="W136" s="15"/>
      <c r="X136" s="49">
        <f>W136/30</f>
        <v>0</v>
      </c>
      <c r="Y136" s="15"/>
      <c r="Z136" s="49">
        <f>Y136/25</f>
        <v>0</v>
      </c>
      <c r="AA136" s="15"/>
      <c r="AB136" s="49">
        <f>AA136/20</f>
        <v>0</v>
      </c>
      <c r="AC136" s="15">
        <v>12</v>
      </c>
      <c r="AD136" s="49">
        <f>AC136/23</f>
        <v>0.52173913043478259</v>
      </c>
      <c r="AE136" s="15">
        <v>7</v>
      </c>
      <c r="AF136" s="49">
        <f>AE136/26</f>
        <v>0.26923076923076922</v>
      </c>
      <c r="AG136" s="15"/>
      <c r="AH136" s="49">
        <f>AG136/16</f>
        <v>0</v>
      </c>
      <c r="AI136" s="15"/>
      <c r="AJ136" s="49">
        <f>AI136/16</f>
        <v>0</v>
      </c>
      <c r="AK136" s="61">
        <f>C136+E136+I136+K136+M136+O136+Q136+S136+U136+W136+Y136+AA136+AC136+AE136+AG136+AI136</f>
        <v>19</v>
      </c>
      <c r="AL136" s="15">
        <f>COUNT(C136,E136,G136,AW2I2,K136,M136,O136,Q136,S136,U136,W136,Y136,AA136,AC136,AE136,AG136,AI136)</f>
        <v>2</v>
      </c>
      <c r="AM136" s="52">
        <f>AJ136+AH136+H136+AF136+AD136+AB136+Z136+X136+V136+T136+P136+R136+N136+L136+J136+F136+D136</f>
        <v>0.79096989966555187</v>
      </c>
      <c r="AN136" s="40"/>
    </row>
    <row r="137" spans="1:40">
      <c r="A137" s="58">
        <f t="shared" si="2"/>
        <v>136</v>
      </c>
      <c r="B137" s="15" t="s">
        <v>643</v>
      </c>
      <c r="C137" s="59"/>
      <c r="D137" s="60">
        <f>C137/29</f>
        <v>0</v>
      </c>
      <c r="E137" s="15"/>
      <c r="F137" s="49">
        <f>E137/25</f>
        <v>0</v>
      </c>
      <c r="G137" s="124"/>
      <c r="H137" s="49">
        <f>G137/31</f>
        <v>0</v>
      </c>
      <c r="I137" s="15"/>
      <c r="J137" s="49">
        <f>I137/30</f>
        <v>0</v>
      </c>
      <c r="K137" s="15"/>
      <c r="L137" s="49">
        <f>K137/26</f>
        <v>0</v>
      </c>
      <c r="M137" s="15"/>
      <c r="N137" s="49">
        <f>M137/37</f>
        <v>0</v>
      </c>
      <c r="O137" s="15"/>
      <c r="P137" s="49">
        <f>O137/32</f>
        <v>0</v>
      </c>
      <c r="Q137" s="15">
        <v>5</v>
      </c>
      <c r="R137" s="49">
        <f>Q137/20</f>
        <v>0.25</v>
      </c>
      <c r="S137" s="15">
        <v>14</v>
      </c>
      <c r="T137" s="49">
        <f>S137/27</f>
        <v>0.51851851851851849</v>
      </c>
      <c r="U137" s="15"/>
      <c r="V137" s="49">
        <f>U137/25</f>
        <v>0</v>
      </c>
      <c r="W137" s="15"/>
      <c r="X137" s="49">
        <f>W137/30</f>
        <v>0</v>
      </c>
      <c r="Y137" s="15"/>
      <c r="Z137" s="49">
        <f>Y137/25</f>
        <v>0</v>
      </c>
      <c r="AA137" s="15"/>
      <c r="AB137" s="49">
        <f>AA137/20</f>
        <v>0</v>
      </c>
      <c r="AC137" s="15"/>
      <c r="AD137" s="49">
        <f>AC137/23</f>
        <v>0</v>
      </c>
      <c r="AE137" s="15"/>
      <c r="AF137" s="49">
        <f>AE137/26</f>
        <v>0</v>
      </c>
      <c r="AG137" s="15"/>
      <c r="AH137" s="49">
        <f>AG137/16</f>
        <v>0</v>
      </c>
      <c r="AI137" s="15"/>
      <c r="AJ137" s="49">
        <f>AI137/16</f>
        <v>0</v>
      </c>
      <c r="AK137" s="61">
        <f>C137+E137+I137+K137+M137+O137+Q137+S137+U137+W137+Y137+AA137+AC137+AE137+AG137+AI137</f>
        <v>19</v>
      </c>
      <c r="AL137" s="15">
        <f>COUNT(C137,E137,G137,AW2I2,K137,M137,O137,Q137,S137,U137,W137,Y137,AA137,AC137,AE137,AG137,AI137)</f>
        <v>2</v>
      </c>
      <c r="AM137" s="52">
        <f>AJ137+AH137+H137+AF137+AD137+AB137+Z137+X137+V137+T137+P137+R137+N137+L137+J137+F137+D137</f>
        <v>0.76851851851851849</v>
      </c>
      <c r="AN137" s="40"/>
    </row>
    <row r="138" spans="1:40">
      <c r="A138" s="58">
        <f t="shared" si="2"/>
        <v>137</v>
      </c>
      <c r="B138" s="15" t="s">
        <v>644</v>
      </c>
      <c r="C138" s="59"/>
      <c r="D138" s="60">
        <f>C138/29</f>
        <v>0</v>
      </c>
      <c r="E138" s="15"/>
      <c r="F138" s="49">
        <f>E138/25</f>
        <v>0</v>
      </c>
      <c r="G138" s="124"/>
      <c r="H138" s="49">
        <f>G138/31</f>
        <v>0</v>
      </c>
      <c r="I138" s="15"/>
      <c r="J138" s="49">
        <f>I138/30</f>
        <v>0</v>
      </c>
      <c r="K138" s="15"/>
      <c r="L138" s="49">
        <f>K138/26</f>
        <v>0</v>
      </c>
      <c r="M138" s="15"/>
      <c r="N138" s="49">
        <f>M138/37</f>
        <v>0</v>
      </c>
      <c r="O138" s="15"/>
      <c r="P138" s="49">
        <f>O138/32</f>
        <v>0</v>
      </c>
      <c r="Q138" s="15">
        <v>5</v>
      </c>
      <c r="R138" s="49">
        <f>Q138/20</f>
        <v>0.25</v>
      </c>
      <c r="S138" s="15">
        <v>14</v>
      </c>
      <c r="T138" s="49">
        <f>S138/27</f>
        <v>0.51851851851851849</v>
      </c>
      <c r="U138" s="15"/>
      <c r="V138" s="49">
        <f>U138/25</f>
        <v>0</v>
      </c>
      <c r="W138" s="15"/>
      <c r="X138" s="49">
        <f>W138/30</f>
        <v>0</v>
      </c>
      <c r="Y138" s="15"/>
      <c r="Z138" s="49">
        <f>Y138/25</f>
        <v>0</v>
      </c>
      <c r="AA138" s="15"/>
      <c r="AB138" s="49">
        <f>AA138/20</f>
        <v>0</v>
      </c>
      <c r="AC138" s="15"/>
      <c r="AD138" s="49">
        <f>AC138/23</f>
        <v>0</v>
      </c>
      <c r="AE138" s="15"/>
      <c r="AF138" s="49">
        <f>AE138/26</f>
        <v>0</v>
      </c>
      <c r="AG138" s="15"/>
      <c r="AH138" s="49">
        <f>AG138/16</f>
        <v>0</v>
      </c>
      <c r="AI138" s="15"/>
      <c r="AJ138" s="49">
        <f>AI138/16</f>
        <v>0</v>
      </c>
      <c r="AK138" s="61">
        <f>C138+E138+I138+K138+M138+O138+Q138+S138+U138+W138+Y138+AA138+AC138+AE138+AG138+AI138</f>
        <v>19</v>
      </c>
      <c r="AL138" s="15">
        <f>COUNT(C138,E138,G138,AW2I2,K138,M138,O138,Q138,S138,U138,W138,Y138,AA138,AC138,AE138,AG138,AI138)</f>
        <v>2</v>
      </c>
      <c r="AM138" s="52">
        <f>AJ138+AH138+H138+AF138+AD138+AB138+Z138+X138+V138+T138+P138+R138+N138+L138+J138+F138+D138</f>
        <v>0.76851851851851849</v>
      </c>
      <c r="AN138" s="40"/>
    </row>
    <row r="139" spans="1:40">
      <c r="A139" s="58">
        <f t="shared" si="2"/>
        <v>138</v>
      </c>
      <c r="B139" s="15" t="s">
        <v>628</v>
      </c>
      <c r="C139" s="59"/>
      <c r="D139" s="60">
        <f>C139/29</f>
        <v>0</v>
      </c>
      <c r="E139" s="15"/>
      <c r="F139" s="49">
        <f>E139/25</f>
        <v>0</v>
      </c>
      <c r="G139" s="124"/>
      <c r="H139" s="49">
        <f>G139/31</f>
        <v>0</v>
      </c>
      <c r="I139" s="15"/>
      <c r="J139" s="49">
        <f>I139/30</f>
        <v>0</v>
      </c>
      <c r="K139" s="15"/>
      <c r="L139" s="49">
        <f>K139/26</f>
        <v>0</v>
      </c>
      <c r="M139" s="15"/>
      <c r="N139" s="49">
        <f>M139/37</f>
        <v>0</v>
      </c>
      <c r="O139" s="15"/>
      <c r="P139" s="49">
        <f>O139/32</f>
        <v>0</v>
      </c>
      <c r="Q139" s="15">
        <v>12</v>
      </c>
      <c r="R139" s="49">
        <f>Q139/20</f>
        <v>0.6</v>
      </c>
      <c r="S139" s="15">
        <v>4</v>
      </c>
      <c r="T139" s="49">
        <f>S139/27</f>
        <v>0.14814814814814814</v>
      </c>
      <c r="U139" s="15"/>
      <c r="V139" s="49">
        <f>U139/25</f>
        <v>0</v>
      </c>
      <c r="W139" s="15"/>
      <c r="X139" s="49">
        <f>W139/30</f>
        <v>0</v>
      </c>
      <c r="Y139" s="15"/>
      <c r="Z139" s="49">
        <f>Y139/25</f>
        <v>0</v>
      </c>
      <c r="AA139" s="15"/>
      <c r="AB139" s="49">
        <f>AA139/20</f>
        <v>0</v>
      </c>
      <c r="AC139" s="15"/>
      <c r="AD139" s="49">
        <f>AC139/23</f>
        <v>0</v>
      </c>
      <c r="AE139" s="15"/>
      <c r="AF139" s="49">
        <f>AE139/26</f>
        <v>0</v>
      </c>
      <c r="AG139" s="15"/>
      <c r="AH139" s="49">
        <f>AG139/16</f>
        <v>0</v>
      </c>
      <c r="AI139" s="15"/>
      <c r="AJ139" s="49">
        <f>AI139/16</f>
        <v>0</v>
      </c>
      <c r="AK139" s="61">
        <f>C139+E139+I139+K139+M139+O139+Q139+S139+U139+W139+Y139+AA139+AC139+AE139+AG139+AI139</f>
        <v>16</v>
      </c>
      <c r="AL139" s="15">
        <f>COUNT(C139,E139,G139,AW2I2,K139,M139,O139,Q139,S139,U139,W139,Y139,AA139,AC139,AE139,AG139,AI139)</f>
        <v>2</v>
      </c>
      <c r="AM139" s="52">
        <f>AJ139+AH139+H139+AF139+AD139+AB139+Z139+X139+V139+T139+P139+R139+N139+L139+J139+F139+D139</f>
        <v>0.74814814814814812</v>
      </c>
      <c r="AN139" s="40"/>
    </row>
    <row r="140" spans="1:40">
      <c r="A140" s="58">
        <f t="shared" si="2"/>
        <v>139</v>
      </c>
      <c r="B140" s="34" t="s">
        <v>172</v>
      </c>
      <c r="C140" s="59">
        <v>26</v>
      </c>
      <c r="D140" s="60">
        <f>C140/51</f>
        <v>0.50980392156862742</v>
      </c>
      <c r="E140" s="15"/>
      <c r="F140" s="49">
        <f>E140/25</f>
        <v>0</v>
      </c>
      <c r="G140" s="124"/>
      <c r="H140" s="49">
        <f>G140/31</f>
        <v>0</v>
      </c>
      <c r="I140" s="15"/>
      <c r="J140" s="49">
        <f>I140/30</f>
        <v>0</v>
      </c>
      <c r="K140" s="15"/>
      <c r="L140" s="49">
        <f>K140/26</f>
        <v>0</v>
      </c>
      <c r="M140" s="15"/>
      <c r="N140" s="49">
        <f>M140/37</f>
        <v>0</v>
      </c>
      <c r="O140" s="15"/>
      <c r="P140" s="49">
        <f>O140/32</f>
        <v>0</v>
      </c>
      <c r="Q140" s="15"/>
      <c r="R140" s="49">
        <f>Q140/20</f>
        <v>0</v>
      </c>
      <c r="S140" s="15"/>
      <c r="T140" s="49">
        <f>S140/27</f>
        <v>0</v>
      </c>
      <c r="U140" s="15"/>
      <c r="V140" s="49">
        <f>U140/58</f>
        <v>0</v>
      </c>
      <c r="W140" s="15">
        <v>7</v>
      </c>
      <c r="X140" s="49">
        <f>W140/30</f>
        <v>0.23333333333333334</v>
      </c>
      <c r="Y140" s="15"/>
      <c r="Z140" s="49">
        <f>Y140/25</f>
        <v>0</v>
      </c>
      <c r="AA140" s="15"/>
      <c r="AB140" s="49">
        <f>AA140/20</f>
        <v>0</v>
      </c>
      <c r="AC140" s="15"/>
      <c r="AD140" s="49">
        <f>AC140/23</f>
        <v>0</v>
      </c>
      <c r="AE140" s="15"/>
      <c r="AF140" s="49">
        <f>AE140/26</f>
        <v>0</v>
      </c>
      <c r="AG140" s="15"/>
      <c r="AH140" s="49">
        <f>AG140/16</f>
        <v>0</v>
      </c>
      <c r="AI140" s="15"/>
      <c r="AJ140" s="49">
        <f>AI140/16</f>
        <v>0</v>
      </c>
      <c r="AK140" s="61">
        <f>C140+E140+I140+K140+M140+O140+Q140+S140+U140+W140+Y140+AA140+AC140+AE140+AG140+AI140</f>
        <v>33</v>
      </c>
      <c r="AL140" s="15">
        <f>COUNT(C140,E140,G140,AW2I2,K140,M140,O140,Q140,S140,U140,W140,Y140,AA140,AC140,AE140,AG140,AI140)</f>
        <v>2</v>
      </c>
      <c r="AM140" s="52">
        <f>AJ140+AH140+H140+AF140+AD140+AB140+Z140+X140+V140+T140+P140+R140+N140+L140+J140+F140+D140</f>
        <v>0.74313725490196081</v>
      </c>
      <c r="AN140" s="40"/>
    </row>
    <row r="141" spans="1:40">
      <c r="A141" s="58">
        <f t="shared" si="2"/>
        <v>140</v>
      </c>
      <c r="B141" s="15" t="s">
        <v>589</v>
      </c>
      <c r="C141" s="59"/>
      <c r="D141" s="60">
        <f>C141/29</f>
        <v>0</v>
      </c>
      <c r="E141" s="15"/>
      <c r="F141" s="49">
        <f>E141/25</f>
        <v>0</v>
      </c>
      <c r="G141" s="124"/>
      <c r="H141" s="49">
        <f>G141/31</f>
        <v>0</v>
      </c>
      <c r="I141" s="15"/>
      <c r="J141" s="49">
        <f>I141/30</f>
        <v>0</v>
      </c>
      <c r="K141" s="15"/>
      <c r="L141" s="49">
        <f>K141/26</f>
        <v>0</v>
      </c>
      <c r="M141" s="15"/>
      <c r="N141" s="49">
        <f>M141/37</f>
        <v>0</v>
      </c>
      <c r="O141" s="15"/>
      <c r="P141" s="49">
        <f>O141/32</f>
        <v>0</v>
      </c>
      <c r="Q141" s="15"/>
      <c r="R141" s="49">
        <f>Q141/20</f>
        <v>0</v>
      </c>
      <c r="S141" s="15"/>
      <c r="T141" s="49">
        <f>S141/27</f>
        <v>0</v>
      </c>
      <c r="U141" s="15">
        <v>42</v>
      </c>
      <c r="V141" s="49">
        <f>U141/58</f>
        <v>0.72413793103448276</v>
      </c>
      <c r="W141" s="15"/>
      <c r="X141" s="49">
        <f>W141/30</f>
        <v>0</v>
      </c>
      <c r="Y141" s="15"/>
      <c r="Z141" s="49">
        <f>Y141/25</f>
        <v>0</v>
      </c>
      <c r="AA141" s="15"/>
      <c r="AB141" s="49">
        <f>AA141/20</f>
        <v>0</v>
      </c>
      <c r="AC141" s="15"/>
      <c r="AD141" s="49">
        <f>AC141/23</f>
        <v>0</v>
      </c>
      <c r="AE141" s="15"/>
      <c r="AF141" s="49">
        <f>AE141/26</f>
        <v>0</v>
      </c>
      <c r="AG141" s="15"/>
      <c r="AH141" s="49">
        <f>AG141/16</f>
        <v>0</v>
      </c>
      <c r="AI141" s="15"/>
      <c r="AJ141" s="49">
        <f>AI141/16</f>
        <v>0</v>
      </c>
      <c r="AK141" s="61">
        <f>C141+E141+I141+K141+M141+O141+Q141+S141+U141+W141+Y141+AA141+AC141+AE141+AG141+AI141</f>
        <v>42</v>
      </c>
      <c r="AL141" s="15">
        <v>2</v>
      </c>
      <c r="AM141" s="52">
        <f>AJ141+AH141+H141+AF141+AD141+AB141+Z141+X141+V141+T141+P141+R141+N141+L141+J141+F141+D141</f>
        <v>0.72413793103448276</v>
      </c>
      <c r="AN141" s="40"/>
    </row>
    <row r="142" spans="1:40">
      <c r="A142" s="58">
        <f t="shared" si="2"/>
        <v>141</v>
      </c>
      <c r="B142" s="15" t="s">
        <v>456</v>
      </c>
      <c r="C142" s="59"/>
      <c r="D142" s="60">
        <f>C142/29</f>
        <v>0</v>
      </c>
      <c r="E142" s="15"/>
      <c r="F142" s="49">
        <f>E142/25</f>
        <v>0</v>
      </c>
      <c r="G142" s="124"/>
      <c r="H142" s="49">
        <f>G142/31</f>
        <v>0</v>
      </c>
      <c r="I142" s="15"/>
      <c r="J142" s="49">
        <f>I142/30</f>
        <v>0</v>
      </c>
      <c r="K142" s="15"/>
      <c r="L142" s="49">
        <f>K142/26</f>
        <v>0</v>
      </c>
      <c r="M142" s="15"/>
      <c r="N142" s="49">
        <f>M142/37</f>
        <v>0</v>
      </c>
      <c r="O142" s="15"/>
      <c r="P142" s="49">
        <f>O142/32</f>
        <v>0</v>
      </c>
      <c r="Q142" s="15">
        <v>7</v>
      </c>
      <c r="R142" s="49">
        <f>Q142/20</f>
        <v>0.35</v>
      </c>
      <c r="S142" s="15">
        <v>10</v>
      </c>
      <c r="T142" s="49">
        <f>S142/27</f>
        <v>0.37037037037037035</v>
      </c>
      <c r="U142" s="15"/>
      <c r="V142" s="49">
        <f>U142/58</f>
        <v>0</v>
      </c>
      <c r="W142" s="15"/>
      <c r="X142" s="49">
        <f>W142/30</f>
        <v>0</v>
      </c>
      <c r="Y142" s="15"/>
      <c r="Z142" s="49">
        <f>Y142/25</f>
        <v>0</v>
      </c>
      <c r="AA142" s="15"/>
      <c r="AB142" s="49">
        <f>AA142/20</f>
        <v>0</v>
      </c>
      <c r="AC142" s="15"/>
      <c r="AD142" s="49">
        <f>AC142/23</f>
        <v>0</v>
      </c>
      <c r="AE142" s="15"/>
      <c r="AF142" s="49">
        <f>AE142/26</f>
        <v>0</v>
      </c>
      <c r="AG142" s="15"/>
      <c r="AH142" s="49">
        <f>AG142/16</f>
        <v>0</v>
      </c>
      <c r="AI142" s="15"/>
      <c r="AJ142" s="49">
        <f>AI142/16</f>
        <v>0</v>
      </c>
      <c r="AK142" s="61">
        <f>C142+E142+I142+K142+M142+O142+Q142+S142+U142+W142+Y142+AA142+AC142+AE142+AG142+AI142</f>
        <v>17</v>
      </c>
      <c r="AL142" s="15">
        <f>COUNT(C142,E142,G142,AW2I2,K142,M142,O142,Q142,S142,U142,W142,Y142,AA142,AC142,AE142,AG142,AI142)</f>
        <v>2</v>
      </c>
      <c r="AM142" s="52">
        <f>AJ142+AH142+H142+AF142+AD142+AB142+Z142+X142+V142+T142+P142+R142+N142+L142+J142+F142+D142</f>
        <v>0.72037037037037033</v>
      </c>
      <c r="AN142" s="40"/>
    </row>
    <row r="143" spans="1:40">
      <c r="A143" s="58">
        <f t="shared" si="2"/>
        <v>142</v>
      </c>
      <c r="B143" s="15" t="s">
        <v>456</v>
      </c>
      <c r="C143" s="59"/>
      <c r="D143" s="60">
        <f>C143/29</f>
        <v>0</v>
      </c>
      <c r="E143" s="15"/>
      <c r="F143" s="49">
        <f>E143/25</f>
        <v>0</v>
      </c>
      <c r="G143" s="124"/>
      <c r="H143" s="49">
        <f>G143/31</f>
        <v>0</v>
      </c>
      <c r="I143" s="15"/>
      <c r="J143" s="49">
        <f>I143/30</f>
        <v>0</v>
      </c>
      <c r="K143" s="15"/>
      <c r="L143" s="49">
        <f>K143/26</f>
        <v>0</v>
      </c>
      <c r="M143" s="15"/>
      <c r="N143" s="49">
        <f>M143/37</f>
        <v>0</v>
      </c>
      <c r="O143" s="15"/>
      <c r="P143" s="49">
        <f>O143/32</f>
        <v>0</v>
      </c>
      <c r="Q143" s="15">
        <v>7</v>
      </c>
      <c r="R143" s="49">
        <f>Q143/20</f>
        <v>0.35</v>
      </c>
      <c r="S143" s="15">
        <v>10</v>
      </c>
      <c r="T143" s="49">
        <f>S143/27</f>
        <v>0.37037037037037035</v>
      </c>
      <c r="U143" s="15"/>
      <c r="V143" s="49">
        <f>U143/25</f>
        <v>0</v>
      </c>
      <c r="W143" s="15"/>
      <c r="X143" s="49">
        <f>W143/30</f>
        <v>0</v>
      </c>
      <c r="Y143" s="15"/>
      <c r="Z143" s="49">
        <f>Y143/25</f>
        <v>0</v>
      </c>
      <c r="AA143" s="15"/>
      <c r="AB143" s="49">
        <f>AA143/20</f>
        <v>0</v>
      </c>
      <c r="AC143" s="15"/>
      <c r="AD143" s="49">
        <f>AC143/23</f>
        <v>0</v>
      </c>
      <c r="AE143" s="15"/>
      <c r="AF143" s="49">
        <f>AE143/26</f>
        <v>0</v>
      </c>
      <c r="AG143" s="15"/>
      <c r="AH143" s="49">
        <f>AG143/16</f>
        <v>0</v>
      </c>
      <c r="AI143" s="15"/>
      <c r="AJ143" s="49">
        <f>AI143/16</f>
        <v>0</v>
      </c>
      <c r="AK143" s="61">
        <f>C143+E143+I143+K143+M143+O143+Q143+S143+U143+W143+Y143+AA143+AC143+AE143+AG143+AI143</f>
        <v>17</v>
      </c>
      <c r="AL143" s="15">
        <f>COUNT(C143,E143,G143,AW2I2,K143,M143,O143,Q143,S143,U143,W143,Y143,AA143,AC143,AE143,AG143,AI143)</f>
        <v>2</v>
      </c>
      <c r="AM143" s="52">
        <f>AJ143+AH143+H143+AF143+AD143+AB143+Z143+X143+V143+T143+P143+R143+N143+L143+J143+F143+D143</f>
        <v>0.72037037037037033</v>
      </c>
      <c r="AN143" s="40"/>
    </row>
    <row r="144" spans="1:40">
      <c r="A144" s="58">
        <f t="shared" si="2"/>
        <v>143</v>
      </c>
      <c r="B144" s="15" t="s">
        <v>622</v>
      </c>
      <c r="C144" s="59"/>
      <c r="D144" s="60">
        <f>C144/29</f>
        <v>0</v>
      </c>
      <c r="E144" s="15"/>
      <c r="F144" s="49">
        <f>E144/25</f>
        <v>0</v>
      </c>
      <c r="G144" s="124"/>
      <c r="H144" s="49">
        <f>G144/31</f>
        <v>0</v>
      </c>
      <c r="I144" s="15"/>
      <c r="J144" s="49">
        <f>I144/30</f>
        <v>0</v>
      </c>
      <c r="K144" s="15"/>
      <c r="L144" s="49">
        <f>K144/26</f>
        <v>0</v>
      </c>
      <c r="M144" s="15"/>
      <c r="N144" s="49">
        <f>M144/37</f>
        <v>0</v>
      </c>
      <c r="O144" s="15"/>
      <c r="P144" s="49">
        <f>O144/32</f>
        <v>0</v>
      </c>
      <c r="Q144" s="15">
        <v>7</v>
      </c>
      <c r="R144" s="49">
        <f>Q144/20</f>
        <v>0.35</v>
      </c>
      <c r="S144" s="15">
        <v>10</v>
      </c>
      <c r="T144" s="49">
        <f>S144/27</f>
        <v>0.37037037037037035</v>
      </c>
      <c r="U144" s="15"/>
      <c r="V144" s="49">
        <f>U144/25</f>
        <v>0</v>
      </c>
      <c r="W144" s="15"/>
      <c r="X144" s="49">
        <f>W144/30</f>
        <v>0</v>
      </c>
      <c r="Y144" s="15"/>
      <c r="Z144" s="49">
        <f>Y144/25</f>
        <v>0</v>
      </c>
      <c r="AA144" s="15"/>
      <c r="AB144" s="49">
        <f>AA144/20</f>
        <v>0</v>
      </c>
      <c r="AC144" s="15"/>
      <c r="AD144" s="49">
        <f>AC144/23</f>
        <v>0</v>
      </c>
      <c r="AE144" s="15"/>
      <c r="AF144" s="49">
        <f>AE144/26</f>
        <v>0</v>
      </c>
      <c r="AG144" s="15"/>
      <c r="AH144" s="49">
        <f>AG144/16</f>
        <v>0</v>
      </c>
      <c r="AI144" s="15"/>
      <c r="AJ144" s="49">
        <f>AI144/16</f>
        <v>0</v>
      </c>
      <c r="AK144" s="61">
        <f>C144+E144+I144+K144+M144+O144+Q144+S144+U144+W144+Y144+AA144+AC144+AE144+AG144+AI144</f>
        <v>17</v>
      </c>
      <c r="AL144" s="15">
        <f>COUNT(C144,E144,G144,AW2I2,K144,M144,O144,Q144,S144,U144,W144,Y144,AA144,AC144,AE144,AG144,AI144)</f>
        <v>2</v>
      </c>
      <c r="AM144" s="52">
        <f>AJ144+AH144+H144+AF144+AD144+AB144+Z144+X144+V144+T144+P144+R144+N144+L144+J144+F144+D144</f>
        <v>0.72037037037037033</v>
      </c>
      <c r="AN144" s="40"/>
    </row>
    <row r="145" spans="1:40">
      <c r="A145" s="58">
        <f t="shared" si="2"/>
        <v>144</v>
      </c>
      <c r="B145" s="15" t="s">
        <v>461</v>
      </c>
      <c r="C145" s="59"/>
      <c r="D145" s="60">
        <f>C145/29</f>
        <v>0</v>
      </c>
      <c r="E145" s="15">
        <v>14</v>
      </c>
      <c r="F145" s="49">
        <f>E145/25</f>
        <v>0.56000000000000005</v>
      </c>
      <c r="G145" s="124">
        <v>4</v>
      </c>
      <c r="H145" s="49">
        <f>G145/31</f>
        <v>0.12903225806451613</v>
      </c>
      <c r="I145" s="15"/>
      <c r="J145" s="49">
        <f>I145/30</f>
        <v>0</v>
      </c>
      <c r="K145" s="15"/>
      <c r="L145" s="49">
        <f>K145/26</f>
        <v>0</v>
      </c>
      <c r="M145" s="15"/>
      <c r="N145" s="49">
        <f>M145/37</f>
        <v>0</v>
      </c>
      <c r="O145" s="15"/>
      <c r="P145" s="49">
        <f>O145/32</f>
        <v>0</v>
      </c>
      <c r="Q145" s="15"/>
      <c r="R145" s="49">
        <f>Q145/20</f>
        <v>0</v>
      </c>
      <c r="S145" s="15"/>
      <c r="T145" s="49">
        <f>S145/27</f>
        <v>0</v>
      </c>
      <c r="U145" s="15"/>
      <c r="V145" s="49">
        <f>U145/58</f>
        <v>0</v>
      </c>
      <c r="W145" s="15"/>
      <c r="X145" s="49">
        <f>W145/30</f>
        <v>0</v>
      </c>
      <c r="Y145" s="15"/>
      <c r="Z145" s="49">
        <f>Y145/25</f>
        <v>0</v>
      </c>
      <c r="AA145" s="15"/>
      <c r="AB145" s="49">
        <f>AA145/20</f>
        <v>0</v>
      </c>
      <c r="AC145" s="15"/>
      <c r="AD145" s="49">
        <f>AC145/23</f>
        <v>0</v>
      </c>
      <c r="AE145" s="15"/>
      <c r="AF145" s="49">
        <f>AE145/26</f>
        <v>0</v>
      </c>
      <c r="AG145" s="15"/>
      <c r="AH145" s="49">
        <f>AG145/16</f>
        <v>0</v>
      </c>
      <c r="AI145" s="15"/>
      <c r="AJ145" s="49">
        <f>AI145/16</f>
        <v>0</v>
      </c>
      <c r="AK145" s="61">
        <f>C145+E145+I145+K145+M145+O145+Q145+S145+U145+W145+Y145+AA145+AC145+AE145+AG145+AI145</f>
        <v>14</v>
      </c>
      <c r="AL145" s="15">
        <f>COUNT(C145,E145,G145,AW2I2,K145,M145,O145,Q145,S145,U145,W145,Y145,AA145,AC145,AE145,AG145,AI145)</f>
        <v>2</v>
      </c>
      <c r="AM145" s="52">
        <f>AJ145+AH145+H145+AF145+AD145+AB145+Z145+X145+V145+T145+P145+R145+N145+L145+J145+F145+D145</f>
        <v>0.68903225806451618</v>
      </c>
      <c r="AN145" s="40"/>
    </row>
    <row r="146" spans="1:40">
      <c r="A146" s="58">
        <f t="shared" si="2"/>
        <v>145</v>
      </c>
      <c r="B146" s="15" t="s">
        <v>460</v>
      </c>
      <c r="C146" s="59"/>
      <c r="D146" s="60">
        <f>C146/29</f>
        <v>0</v>
      </c>
      <c r="E146" s="15">
        <v>14</v>
      </c>
      <c r="F146" s="49">
        <f>E146/25</f>
        <v>0.56000000000000005</v>
      </c>
      <c r="G146" s="124">
        <v>4</v>
      </c>
      <c r="H146" s="49">
        <f>G146/31</f>
        <v>0.12903225806451613</v>
      </c>
      <c r="I146" s="15"/>
      <c r="J146" s="49">
        <f>I146/30</f>
        <v>0</v>
      </c>
      <c r="K146" s="15"/>
      <c r="L146" s="49">
        <f>K146/26</f>
        <v>0</v>
      </c>
      <c r="M146" s="15"/>
      <c r="N146" s="49">
        <f>M146/37</f>
        <v>0</v>
      </c>
      <c r="O146" s="15"/>
      <c r="P146" s="49">
        <f>O146/32</f>
        <v>0</v>
      </c>
      <c r="Q146" s="15"/>
      <c r="R146" s="49">
        <f>Q146/20</f>
        <v>0</v>
      </c>
      <c r="S146" s="15"/>
      <c r="T146" s="49">
        <f>S146/27</f>
        <v>0</v>
      </c>
      <c r="U146" s="15"/>
      <c r="V146" s="49">
        <f>U146/58</f>
        <v>0</v>
      </c>
      <c r="W146" s="15"/>
      <c r="X146" s="49">
        <f>W146/30</f>
        <v>0</v>
      </c>
      <c r="Y146" s="15"/>
      <c r="Z146" s="49">
        <f>Y146/25</f>
        <v>0</v>
      </c>
      <c r="AA146" s="15"/>
      <c r="AB146" s="49">
        <f>AA146/20</f>
        <v>0</v>
      </c>
      <c r="AC146" s="15"/>
      <c r="AD146" s="49">
        <f>AC146/23</f>
        <v>0</v>
      </c>
      <c r="AE146" s="15"/>
      <c r="AF146" s="49">
        <f>AE146/26</f>
        <v>0</v>
      </c>
      <c r="AG146" s="15"/>
      <c r="AH146" s="49">
        <f>AG146/16</f>
        <v>0</v>
      </c>
      <c r="AI146" s="15"/>
      <c r="AJ146" s="49">
        <f>AI146/16</f>
        <v>0</v>
      </c>
      <c r="AK146" s="61">
        <f>C146+E146+I146+K146+M146+O146+Q146+S146+U146+W146+Y146+AA146+AC146+AE146+AG146+AI146</f>
        <v>14</v>
      </c>
      <c r="AL146" s="15">
        <f>COUNT(C146,E146,G146,AW2I2,K146,M146,O146,Q146,S146,U146,W146,Y146,AA146,AC146,AE146,AG146,AI146)</f>
        <v>2</v>
      </c>
      <c r="AM146" s="52">
        <f>AJ146+AH146+H146+AF146+AD146+AB146+Z146+X146+V146+T146+P146+R146+N146+L146+J146+F146+D146</f>
        <v>0.68903225806451618</v>
      </c>
      <c r="AN146" s="40"/>
    </row>
    <row r="147" spans="1:40">
      <c r="A147" s="58">
        <f t="shared" si="2"/>
        <v>146</v>
      </c>
      <c r="B147" s="35" t="s">
        <v>107</v>
      </c>
      <c r="C147" s="59"/>
      <c r="D147" s="60">
        <f>C147/29</f>
        <v>0</v>
      </c>
      <c r="E147" s="15"/>
      <c r="F147" s="49">
        <f>E147/25</f>
        <v>0</v>
      </c>
      <c r="G147" s="124"/>
      <c r="H147" s="49">
        <f>G147/31</f>
        <v>0</v>
      </c>
      <c r="I147" s="15"/>
      <c r="J147" s="49">
        <f>I147/30</f>
        <v>0</v>
      </c>
      <c r="K147" s="15"/>
      <c r="L147" s="49">
        <f>K147/26</f>
        <v>0</v>
      </c>
      <c r="M147" s="15"/>
      <c r="N147" s="49">
        <f>M147/37</f>
        <v>0</v>
      </c>
      <c r="O147" s="15"/>
      <c r="P147" s="49">
        <f>O147/32</f>
        <v>0</v>
      </c>
      <c r="Q147" s="15">
        <v>9</v>
      </c>
      <c r="R147" s="49">
        <f>Q147/20</f>
        <v>0.45</v>
      </c>
      <c r="S147" s="15"/>
      <c r="T147" s="49">
        <f>S147/27</f>
        <v>0</v>
      </c>
      <c r="U147" s="15">
        <v>12</v>
      </c>
      <c r="V147" s="49">
        <f>U147/58</f>
        <v>0.20689655172413793</v>
      </c>
      <c r="W147" s="15"/>
      <c r="X147" s="49">
        <f>W147/30</f>
        <v>0</v>
      </c>
      <c r="Y147" s="15"/>
      <c r="Z147" s="49">
        <f>Y147/25</f>
        <v>0</v>
      </c>
      <c r="AA147" s="15"/>
      <c r="AB147" s="49">
        <f>AA147/20</f>
        <v>0</v>
      </c>
      <c r="AC147" s="15"/>
      <c r="AD147" s="49">
        <f>AC147/23</f>
        <v>0</v>
      </c>
      <c r="AE147" s="15"/>
      <c r="AF147" s="49">
        <f>AE147/26</f>
        <v>0</v>
      </c>
      <c r="AG147" s="15"/>
      <c r="AH147" s="49">
        <f>AG147/16</f>
        <v>0</v>
      </c>
      <c r="AI147" s="15"/>
      <c r="AJ147" s="49">
        <f>AI147/16</f>
        <v>0</v>
      </c>
      <c r="AK147" s="61">
        <f>C147+E147+I147+K147+M147+O147+Q147+S147+U147+W147+Y147+AA147+AC147+AE147+AG147+AI147</f>
        <v>21</v>
      </c>
      <c r="AL147" s="15">
        <f>COUNT(C147,E147,G147,AW2I2,K147,M147,O147,Q147,S147,U147,W147,Y147,AA147,AC147,AE147,AG147,AI147)</f>
        <v>2</v>
      </c>
      <c r="AM147" s="52">
        <f>AJ147+AH147+H147+AF147+AD147+AB147+Z147+X147+V147+T147+P147+R147+N147+L147+J147+F147+D147</f>
        <v>0.65689655172413797</v>
      </c>
      <c r="AN147" s="40"/>
    </row>
    <row r="148" spans="1:40">
      <c r="A148" s="58">
        <f t="shared" si="2"/>
        <v>147</v>
      </c>
      <c r="B148" s="15" t="s">
        <v>586</v>
      </c>
      <c r="C148" s="59"/>
      <c r="D148" s="60">
        <f>C148/29</f>
        <v>0</v>
      </c>
      <c r="E148" s="15"/>
      <c r="F148" s="49">
        <f>E148/25</f>
        <v>0</v>
      </c>
      <c r="G148" s="124"/>
      <c r="H148" s="49">
        <f>G148/31</f>
        <v>0</v>
      </c>
      <c r="I148" s="15"/>
      <c r="J148" s="49">
        <f>I148/30</f>
        <v>0</v>
      </c>
      <c r="K148" s="15"/>
      <c r="L148" s="49">
        <f>K148/26</f>
        <v>0</v>
      </c>
      <c r="M148" s="15"/>
      <c r="N148" s="49">
        <f>M148/37</f>
        <v>0</v>
      </c>
      <c r="O148" s="15"/>
      <c r="P148" s="49">
        <f>O148/32</f>
        <v>0</v>
      </c>
      <c r="Q148" s="15"/>
      <c r="R148" s="49">
        <f>Q148/20</f>
        <v>0</v>
      </c>
      <c r="S148" s="15"/>
      <c r="T148" s="49">
        <f>S148/27</f>
        <v>0</v>
      </c>
      <c r="U148" s="15">
        <v>9</v>
      </c>
      <c r="V148" s="49">
        <f>U148/58</f>
        <v>0.15517241379310345</v>
      </c>
      <c r="W148" s="15">
        <v>15</v>
      </c>
      <c r="X148" s="49">
        <f>W148/30</f>
        <v>0.5</v>
      </c>
      <c r="Y148" s="15"/>
      <c r="Z148" s="49">
        <f>Y148/25</f>
        <v>0</v>
      </c>
      <c r="AA148" s="15"/>
      <c r="AB148" s="49">
        <f>AA148/20</f>
        <v>0</v>
      </c>
      <c r="AC148" s="15"/>
      <c r="AD148" s="49">
        <f>AC148/23</f>
        <v>0</v>
      </c>
      <c r="AE148" s="15"/>
      <c r="AF148" s="49">
        <f>AE148/26</f>
        <v>0</v>
      </c>
      <c r="AG148" s="15"/>
      <c r="AH148" s="49">
        <f>AG148/16</f>
        <v>0</v>
      </c>
      <c r="AI148" s="15"/>
      <c r="AJ148" s="49">
        <f>AI148/16</f>
        <v>0</v>
      </c>
      <c r="AK148" s="61">
        <f>C148+E148+I148+K148+M148+O148+Q148+S148+U148+W148+Y148+AA148+AC148+AE148+AG148+AI148</f>
        <v>24</v>
      </c>
      <c r="AL148" s="15">
        <f>COUNT(C148,E148,G148,AW2I2,K148,M148,O148,Q148,S148,U148,W148,Y148,AA148,AC148,AE148,AG148,AI148)</f>
        <v>2</v>
      </c>
      <c r="AM148" s="52">
        <f>AJ148+AH148+H148+AF148+AD148+AB148+Z148+X148+V148+T148+P148+R148+N148+L148+J148+F148+D148</f>
        <v>0.65517241379310343</v>
      </c>
      <c r="AN148" s="40"/>
    </row>
    <row r="149" spans="1:40">
      <c r="A149" s="58">
        <f t="shared" si="2"/>
        <v>148</v>
      </c>
      <c r="B149" s="34" t="s">
        <v>256</v>
      </c>
      <c r="C149" s="59"/>
      <c r="D149" s="60">
        <f>C149/29</f>
        <v>0</v>
      </c>
      <c r="E149" s="15"/>
      <c r="F149" s="49">
        <f>E149/25</f>
        <v>0</v>
      </c>
      <c r="G149" s="124"/>
      <c r="H149" s="49">
        <f>G149/31</f>
        <v>0</v>
      </c>
      <c r="I149" s="15">
        <v>1</v>
      </c>
      <c r="J149" s="49">
        <f>I149/30</f>
        <v>3.3333333333333333E-2</v>
      </c>
      <c r="K149" s="15">
        <v>2</v>
      </c>
      <c r="L149" s="49">
        <f>K149/26</f>
        <v>7.6923076923076927E-2</v>
      </c>
      <c r="M149" s="15"/>
      <c r="N149" s="49">
        <f>M149/37</f>
        <v>0</v>
      </c>
      <c r="O149" s="15"/>
      <c r="P149" s="49">
        <f>O149/32</f>
        <v>0</v>
      </c>
      <c r="Q149" s="15"/>
      <c r="R149" s="49">
        <f>Q149/20</f>
        <v>0</v>
      </c>
      <c r="S149" s="15"/>
      <c r="T149" s="49">
        <f>S149/27</f>
        <v>0</v>
      </c>
      <c r="U149" s="15"/>
      <c r="V149" s="49">
        <f>U149/58</f>
        <v>0</v>
      </c>
      <c r="W149" s="15">
        <v>14</v>
      </c>
      <c r="X149" s="49">
        <f>W149/30</f>
        <v>0.46666666666666667</v>
      </c>
      <c r="Y149" s="15"/>
      <c r="Z149" s="49">
        <f>Y149/25</f>
        <v>0</v>
      </c>
      <c r="AA149" s="15"/>
      <c r="AB149" s="49">
        <f>AA149/20</f>
        <v>0</v>
      </c>
      <c r="AC149" s="15"/>
      <c r="AD149" s="49">
        <f>AC149/23</f>
        <v>0</v>
      </c>
      <c r="AE149" s="15"/>
      <c r="AF149" s="49">
        <f>AE149/26</f>
        <v>0</v>
      </c>
      <c r="AG149" s="15"/>
      <c r="AH149" s="49">
        <f>AG149/16</f>
        <v>0</v>
      </c>
      <c r="AI149" s="15"/>
      <c r="AJ149" s="49">
        <f>AI149/16</f>
        <v>0</v>
      </c>
      <c r="AK149" s="61">
        <f>C149+E149+I149+K149+M149+O149+Q149+S149+U149+W149+Y149+AA149+AC149+AE149+AG149+AI149</f>
        <v>17</v>
      </c>
      <c r="AL149" s="15">
        <f>COUNT(C149,E149,G149,AW2I2,K149,M149,O149,Q149,S149,U149,W149,Y149,AA149,AC149,AE149,AG149,AI149)</f>
        <v>2</v>
      </c>
      <c r="AM149" s="52">
        <f>AJ149+AH149+H149+AF149+AD149+AB149+Z149+X149+V149+T149+P149+R149+N149+L149+J149+F149+D149</f>
        <v>0.57692307692307698</v>
      </c>
      <c r="AN149" s="40"/>
    </row>
    <row r="150" spans="1:40">
      <c r="A150" s="58">
        <f t="shared" si="2"/>
        <v>149</v>
      </c>
      <c r="B150" s="15" t="s">
        <v>407</v>
      </c>
      <c r="C150" s="59"/>
      <c r="D150" s="60">
        <f>C150/29</f>
        <v>0</v>
      </c>
      <c r="E150" s="15"/>
      <c r="F150" s="49">
        <f>E150/25</f>
        <v>0</v>
      </c>
      <c r="G150" s="124"/>
      <c r="H150" s="49">
        <f>G150/31</f>
        <v>0</v>
      </c>
      <c r="I150" s="15"/>
      <c r="J150" s="49">
        <f>I150/30</f>
        <v>0</v>
      </c>
      <c r="K150" s="15"/>
      <c r="L150" s="49">
        <f>K150/26</f>
        <v>0</v>
      </c>
      <c r="M150" s="15">
        <v>9</v>
      </c>
      <c r="N150" s="49">
        <f>M150/37</f>
        <v>0.24324324324324326</v>
      </c>
      <c r="O150" s="15">
        <v>9</v>
      </c>
      <c r="P150" s="49">
        <f>O150/32</f>
        <v>0.28125</v>
      </c>
      <c r="Q150" s="15"/>
      <c r="R150" s="49">
        <f>Q150/20</f>
        <v>0</v>
      </c>
      <c r="S150" s="15"/>
      <c r="T150" s="49">
        <f>S150/27</f>
        <v>0</v>
      </c>
      <c r="U150" s="15"/>
      <c r="V150" s="49">
        <f>U150/58</f>
        <v>0</v>
      </c>
      <c r="W150" s="15"/>
      <c r="X150" s="49">
        <f>W150/30</f>
        <v>0</v>
      </c>
      <c r="Y150" s="15"/>
      <c r="Z150" s="49">
        <f>Y150/25</f>
        <v>0</v>
      </c>
      <c r="AA150" s="15"/>
      <c r="AB150" s="49">
        <f>AA150/20</f>
        <v>0</v>
      </c>
      <c r="AC150" s="15"/>
      <c r="AD150" s="49">
        <f>AC150/23</f>
        <v>0</v>
      </c>
      <c r="AE150" s="15"/>
      <c r="AF150" s="49">
        <f>AE150/26</f>
        <v>0</v>
      </c>
      <c r="AG150" s="15"/>
      <c r="AH150" s="49">
        <f>AG150/16</f>
        <v>0</v>
      </c>
      <c r="AI150" s="15"/>
      <c r="AJ150" s="49">
        <f>AI150/16</f>
        <v>0</v>
      </c>
      <c r="AK150" s="61">
        <f>C150+E150+I150+K150+M150+O150+Q150+S150+U150+W150+Y150+AA150+AC150+AE150+AG150+AI150</f>
        <v>18</v>
      </c>
      <c r="AL150" s="15">
        <f>COUNT(C150,E150,G150,AW2I2,K150,M150,O150,Q150,S150,U150,W150,Y150,AA150,AC150,AE150,AG150,AI150)</f>
        <v>2</v>
      </c>
      <c r="AM150" s="52">
        <f>AJ150+AH150+H150+AF150+AD150+AB150+Z150+X150+V150+T150+P150+R150+N150+L150+J150+F150+D150</f>
        <v>0.5244932432432432</v>
      </c>
      <c r="AN150" s="40"/>
    </row>
    <row r="151" spans="1:40">
      <c r="A151" s="58">
        <f t="shared" si="2"/>
        <v>150</v>
      </c>
      <c r="B151" s="15" t="s">
        <v>409</v>
      </c>
      <c r="C151" s="59"/>
      <c r="D151" s="60">
        <f>C151/29</f>
        <v>0</v>
      </c>
      <c r="E151" s="15"/>
      <c r="F151" s="49">
        <f>E151/25</f>
        <v>0</v>
      </c>
      <c r="G151" s="124"/>
      <c r="H151" s="49">
        <f>G151/31</f>
        <v>0</v>
      </c>
      <c r="I151" s="15"/>
      <c r="J151" s="49">
        <f>I151/30</f>
        <v>0</v>
      </c>
      <c r="K151" s="15"/>
      <c r="L151" s="49">
        <f>K151/26</f>
        <v>0</v>
      </c>
      <c r="M151" s="15">
        <v>9</v>
      </c>
      <c r="N151" s="49">
        <f>M151/37</f>
        <v>0.24324324324324326</v>
      </c>
      <c r="O151" s="15">
        <v>9</v>
      </c>
      <c r="P151" s="49">
        <f>O151/32</f>
        <v>0.28125</v>
      </c>
      <c r="Q151" s="15"/>
      <c r="R151" s="49">
        <f>Q151/20</f>
        <v>0</v>
      </c>
      <c r="S151" s="15"/>
      <c r="T151" s="49">
        <f>S151/27</f>
        <v>0</v>
      </c>
      <c r="U151" s="15"/>
      <c r="V151" s="49">
        <f>U151/58</f>
        <v>0</v>
      </c>
      <c r="W151" s="15"/>
      <c r="X151" s="49">
        <f>W151/30</f>
        <v>0</v>
      </c>
      <c r="Y151" s="15"/>
      <c r="Z151" s="49">
        <f>Y151/25</f>
        <v>0</v>
      </c>
      <c r="AA151" s="15"/>
      <c r="AB151" s="49">
        <f>AA151/20</f>
        <v>0</v>
      </c>
      <c r="AC151" s="15"/>
      <c r="AD151" s="49">
        <f>AC151/23</f>
        <v>0</v>
      </c>
      <c r="AE151" s="15"/>
      <c r="AF151" s="49">
        <f>AE151/26</f>
        <v>0</v>
      </c>
      <c r="AG151" s="15"/>
      <c r="AH151" s="49">
        <f>AG151/16</f>
        <v>0</v>
      </c>
      <c r="AI151" s="15"/>
      <c r="AJ151" s="49">
        <f>AI151/16</f>
        <v>0</v>
      </c>
      <c r="AK151" s="61">
        <f>C151+E151+I151+K151+M151+O151+Q151+S151+U151+W151+Y151+AA151+AC151+AE151+AG151+AI151</f>
        <v>18</v>
      </c>
      <c r="AL151" s="15">
        <f>COUNT(C151,E151,G151,AW2I2,K151,M151,O151,Q151,S151,U151,W151,Y151,AA151,AC151,AE151,AG151,AI151)</f>
        <v>2</v>
      </c>
      <c r="AM151" s="52">
        <f>AJ151+AH151+H151+AF151+AD151+AB151+Z151+X151+V151+T151+P151+R151+N151+L151+J151+F151+D151</f>
        <v>0.5244932432432432</v>
      </c>
      <c r="AN151" s="40"/>
    </row>
    <row r="152" spans="1:40">
      <c r="A152" s="58">
        <f t="shared" si="2"/>
        <v>151</v>
      </c>
      <c r="B152" s="15" t="s">
        <v>630</v>
      </c>
      <c r="C152" s="59"/>
      <c r="D152" s="60">
        <f>C152/29</f>
        <v>0</v>
      </c>
      <c r="E152" s="15"/>
      <c r="F152" s="49">
        <f>E152/25</f>
        <v>0</v>
      </c>
      <c r="G152" s="124"/>
      <c r="H152" s="49">
        <f>G152/31</f>
        <v>0</v>
      </c>
      <c r="I152" s="15"/>
      <c r="J152" s="49">
        <f>I152/30</f>
        <v>0</v>
      </c>
      <c r="K152" s="15"/>
      <c r="L152" s="49">
        <f>K152/26</f>
        <v>0</v>
      </c>
      <c r="M152" s="15"/>
      <c r="N152" s="49">
        <f>M152/37</f>
        <v>0</v>
      </c>
      <c r="O152" s="15"/>
      <c r="P152" s="49">
        <f>O152/32</f>
        <v>0</v>
      </c>
      <c r="Q152" s="15">
        <v>6</v>
      </c>
      <c r="R152" s="49">
        <f>Q152/20</f>
        <v>0.3</v>
      </c>
      <c r="S152" s="15">
        <v>6</v>
      </c>
      <c r="T152" s="49">
        <f>S152/27</f>
        <v>0.22222222222222221</v>
      </c>
      <c r="U152" s="15"/>
      <c r="V152" s="49">
        <f>U152/25</f>
        <v>0</v>
      </c>
      <c r="W152" s="15"/>
      <c r="X152" s="49">
        <f>W152/30</f>
        <v>0</v>
      </c>
      <c r="Y152" s="15"/>
      <c r="Z152" s="49">
        <f>Y152/25</f>
        <v>0</v>
      </c>
      <c r="AA152" s="15"/>
      <c r="AB152" s="49">
        <f>AA152/20</f>
        <v>0</v>
      </c>
      <c r="AC152" s="15"/>
      <c r="AD152" s="49">
        <f>AC152/23</f>
        <v>0</v>
      </c>
      <c r="AE152" s="15"/>
      <c r="AF152" s="49">
        <f>AE152/26</f>
        <v>0</v>
      </c>
      <c r="AG152" s="15"/>
      <c r="AH152" s="49">
        <f>AG152/16</f>
        <v>0</v>
      </c>
      <c r="AI152" s="15"/>
      <c r="AJ152" s="49">
        <f>AI152/16</f>
        <v>0</v>
      </c>
      <c r="AK152" s="61">
        <f>C152+E152+I152+K152+M152+O152+Q152+S152+U152+W152+Y152+AA152+AC152+AE152+AG152+AI152</f>
        <v>12</v>
      </c>
      <c r="AL152" s="15">
        <f>COUNT(C152,E152,G152,AW2I2,K152,M152,O152,Q152,S152,U152,W152,Y152,AA152,AC152,AE152,AG152,AI152)</f>
        <v>2</v>
      </c>
      <c r="AM152" s="52">
        <f>AJ152+AH152+H152+AF152+AD152+AB152+Z152+X152+V152+T152+P152+R152+N152+L152+J152+F152+D152</f>
        <v>0.52222222222222214</v>
      </c>
      <c r="AN152" s="40"/>
    </row>
    <row r="153" spans="1:40">
      <c r="A153" s="58">
        <f t="shared" si="2"/>
        <v>152</v>
      </c>
      <c r="B153" s="36" t="s">
        <v>249</v>
      </c>
      <c r="C153" s="59"/>
      <c r="D153" s="60">
        <f>C153/29</f>
        <v>0</v>
      </c>
      <c r="E153" s="15"/>
      <c r="F153" s="49">
        <f>E153/25</f>
        <v>0</v>
      </c>
      <c r="G153" s="124"/>
      <c r="H153" s="49">
        <f>G153/31</f>
        <v>0</v>
      </c>
      <c r="I153" s="15"/>
      <c r="J153" s="49">
        <f>I153/30</f>
        <v>0</v>
      </c>
      <c r="K153" s="15"/>
      <c r="L153" s="49">
        <f>K153/26</f>
        <v>0</v>
      </c>
      <c r="M153" s="15"/>
      <c r="N153" s="49">
        <f>M153/37</f>
        <v>0</v>
      </c>
      <c r="O153" s="15"/>
      <c r="P153" s="49">
        <f>O153/32</f>
        <v>0</v>
      </c>
      <c r="Q153" s="15">
        <v>4</v>
      </c>
      <c r="R153" s="49">
        <f>Q153/20</f>
        <v>0.2</v>
      </c>
      <c r="S153" s="15"/>
      <c r="T153" s="49">
        <f>S153/27</f>
        <v>0</v>
      </c>
      <c r="U153" s="15"/>
      <c r="V153" s="49">
        <f>U153/58</f>
        <v>0</v>
      </c>
      <c r="W153" s="15">
        <v>8</v>
      </c>
      <c r="X153" s="49">
        <f>W153/30</f>
        <v>0.26666666666666666</v>
      </c>
      <c r="Y153" s="15"/>
      <c r="Z153" s="49">
        <f>Y153/25</f>
        <v>0</v>
      </c>
      <c r="AA153" s="15"/>
      <c r="AB153" s="49">
        <f>AA153/20</f>
        <v>0</v>
      </c>
      <c r="AC153" s="15"/>
      <c r="AD153" s="49">
        <f>AC153/23</f>
        <v>0</v>
      </c>
      <c r="AE153" s="15"/>
      <c r="AF153" s="49">
        <f>AE153/26</f>
        <v>0</v>
      </c>
      <c r="AG153" s="15"/>
      <c r="AH153" s="49">
        <f>AG153/16</f>
        <v>0</v>
      </c>
      <c r="AI153" s="15"/>
      <c r="AJ153" s="49">
        <f>AI153/16</f>
        <v>0</v>
      </c>
      <c r="AK153" s="61">
        <f>C153+E153+I153+K153+M153+O153+Q153+S153+U153+W153+Y153+AA153+AC153+AE153+AG153+AI153</f>
        <v>12</v>
      </c>
      <c r="AL153" s="15">
        <f>COUNT(C153,E153,G153,AW2I2,K153,M153,O153,Q153,S153,U153,W153,Y153,AA153,AC153,AE153,AG153,AI153)</f>
        <v>2</v>
      </c>
      <c r="AM153" s="52">
        <f>AJ153+AH153+H153+AF153+AD153+AB153+Z153+X153+V153+T153+P153+R153+N153+L153+J153+F153+D153</f>
        <v>0.46666666666666667</v>
      </c>
      <c r="AN153" s="40"/>
    </row>
    <row r="154" spans="1:40">
      <c r="A154" s="58">
        <f t="shared" si="2"/>
        <v>153</v>
      </c>
      <c r="B154" s="15" t="s">
        <v>631</v>
      </c>
      <c r="C154" s="59"/>
      <c r="D154" s="60">
        <f>C154/29</f>
        <v>0</v>
      </c>
      <c r="E154" s="15"/>
      <c r="F154" s="49">
        <f>E154/25</f>
        <v>0</v>
      </c>
      <c r="G154" s="124"/>
      <c r="H154" s="49">
        <f>G154/31</f>
        <v>0</v>
      </c>
      <c r="I154" s="15"/>
      <c r="J154" s="49">
        <f>I154/30</f>
        <v>0</v>
      </c>
      <c r="K154" s="15"/>
      <c r="L154" s="49">
        <f>K154/26</f>
        <v>0</v>
      </c>
      <c r="M154" s="15"/>
      <c r="N154" s="49">
        <f>M154/37</f>
        <v>0</v>
      </c>
      <c r="O154" s="15"/>
      <c r="P154" s="49">
        <f>O154/32</f>
        <v>0</v>
      </c>
      <c r="Q154" s="15">
        <v>6</v>
      </c>
      <c r="R154" s="49">
        <f>Q154/20</f>
        <v>0.3</v>
      </c>
      <c r="S154" s="15">
        <v>4</v>
      </c>
      <c r="T154" s="49">
        <f>S154/27</f>
        <v>0.14814814814814814</v>
      </c>
      <c r="U154" s="15"/>
      <c r="V154" s="49">
        <f>U154/25</f>
        <v>0</v>
      </c>
      <c r="W154" s="15"/>
      <c r="X154" s="49">
        <f>W154/30</f>
        <v>0</v>
      </c>
      <c r="Y154" s="15"/>
      <c r="Z154" s="49">
        <f>Y154/25</f>
        <v>0</v>
      </c>
      <c r="AA154" s="15"/>
      <c r="AB154" s="49">
        <f>AA154/20</f>
        <v>0</v>
      </c>
      <c r="AC154" s="15"/>
      <c r="AD154" s="49">
        <f>AC154/23</f>
        <v>0</v>
      </c>
      <c r="AE154" s="15"/>
      <c r="AF154" s="49">
        <f>AE154/26</f>
        <v>0</v>
      </c>
      <c r="AG154" s="15"/>
      <c r="AH154" s="49">
        <f>AG154/16</f>
        <v>0</v>
      </c>
      <c r="AI154" s="15"/>
      <c r="AJ154" s="49">
        <f>AI154/16</f>
        <v>0</v>
      </c>
      <c r="AK154" s="61">
        <f>C154+E154+I154+K154+M154+O154+Q154+S154+U154+W154+Y154+AA154+AC154+AE154+AG154+AI154</f>
        <v>10</v>
      </c>
      <c r="AL154" s="15">
        <f>COUNT(C154,E154,G154,AW2I2,K154,M154,O154,Q154,S154,U154,W154,Y154,AA154,AC154,AE154,AG154,AI154)</f>
        <v>2</v>
      </c>
      <c r="AM154" s="52">
        <f>AJ154+AH154+H154+AF154+AD154+AB154+Z154+X154+V154+T154+P154+R154+N154+L154+J154+F154+D154</f>
        <v>0.44814814814814813</v>
      </c>
      <c r="AN154" s="40"/>
    </row>
    <row r="155" spans="1:40">
      <c r="A155" s="58">
        <f t="shared" si="2"/>
        <v>154</v>
      </c>
      <c r="B155" s="36" t="s">
        <v>639</v>
      </c>
      <c r="C155" s="59">
        <v>1</v>
      </c>
      <c r="D155" s="60">
        <f>C155/29</f>
        <v>3.4482758620689655E-2</v>
      </c>
      <c r="E155" s="15"/>
      <c r="F155" s="49">
        <f>E155/25</f>
        <v>0</v>
      </c>
      <c r="G155" s="124"/>
      <c r="H155" s="49">
        <f>G155/31</f>
        <v>0</v>
      </c>
      <c r="I155" s="15"/>
      <c r="J155" s="49">
        <f>I155/30</f>
        <v>0</v>
      </c>
      <c r="K155" s="15"/>
      <c r="L155" s="49">
        <f>K155/26</f>
        <v>0</v>
      </c>
      <c r="M155" s="15"/>
      <c r="N155" s="49">
        <f>M155/37</f>
        <v>0</v>
      </c>
      <c r="O155" s="15"/>
      <c r="P155" s="49">
        <f>O155/32</f>
        <v>0</v>
      </c>
      <c r="Q155" s="15">
        <v>8</v>
      </c>
      <c r="R155" s="49">
        <f>Q155/20</f>
        <v>0.4</v>
      </c>
      <c r="S155" s="15"/>
      <c r="T155" s="49">
        <f>S155/27</f>
        <v>0</v>
      </c>
      <c r="U155" s="15"/>
      <c r="V155" s="49">
        <f>U155/58</f>
        <v>0</v>
      </c>
      <c r="W155" s="15"/>
      <c r="X155" s="49">
        <f>W155/30</f>
        <v>0</v>
      </c>
      <c r="Y155" s="15"/>
      <c r="Z155" s="49">
        <f>Y155/25</f>
        <v>0</v>
      </c>
      <c r="AA155" s="15"/>
      <c r="AB155" s="49">
        <f>AA155/20</f>
        <v>0</v>
      </c>
      <c r="AC155" s="15"/>
      <c r="AD155" s="49">
        <f>AC155/23</f>
        <v>0</v>
      </c>
      <c r="AE155" s="15"/>
      <c r="AF155" s="49">
        <f>AE155/26</f>
        <v>0</v>
      </c>
      <c r="AG155" s="15"/>
      <c r="AH155" s="49">
        <f>AG155/16</f>
        <v>0</v>
      </c>
      <c r="AI155" s="15"/>
      <c r="AJ155" s="49">
        <f>AI155/16</f>
        <v>0</v>
      </c>
      <c r="AK155" s="61">
        <f>C155+E155+I155+K155+M155+O155+Q155+S155+U155+W155+Y155+AA155+AC155+AE155+AG155+AI155</f>
        <v>9</v>
      </c>
      <c r="AL155" s="15">
        <f>COUNT(C155,E155,G155,AW2I2,K155,M155,O155,Q155,S155,U155,W155,Y155,AA155,AC155,AE155,AG155,AI155)</f>
        <v>2</v>
      </c>
      <c r="AM155" s="52">
        <f>AJ155+AH155+H155+AF155+AD155+AB155+Z155+X155+V155+T155+P155+R155+N155+L155+J155+F155+D155</f>
        <v>0.43448275862068969</v>
      </c>
      <c r="AN155" s="40"/>
    </row>
    <row r="156" spans="1:40">
      <c r="A156" s="58">
        <f t="shared" si="2"/>
        <v>155</v>
      </c>
      <c r="B156" s="93" t="s">
        <v>437</v>
      </c>
      <c r="C156" s="59">
        <v>0</v>
      </c>
      <c r="D156" s="60">
        <f>C156/29</f>
        <v>0</v>
      </c>
      <c r="E156" s="15"/>
      <c r="F156" s="49">
        <f>E156/25</f>
        <v>0</v>
      </c>
      <c r="G156" s="124"/>
      <c r="H156" s="49">
        <f>G156/31</f>
        <v>0</v>
      </c>
      <c r="I156" s="15"/>
      <c r="J156" s="49">
        <f>I156/30</f>
        <v>0</v>
      </c>
      <c r="K156" s="15"/>
      <c r="L156" s="49">
        <f>K156/26</f>
        <v>0</v>
      </c>
      <c r="M156" s="15"/>
      <c r="N156" s="49">
        <f>M156/37</f>
        <v>0</v>
      </c>
      <c r="O156" s="15"/>
      <c r="P156" s="49">
        <f>O156/32</f>
        <v>0</v>
      </c>
      <c r="Q156" s="15"/>
      <c r="R156" s="49">
        <f>Q156/20</f>
        <v>0</v>
      </c>
      <c r="S156" s="15"/>
      <c r="T156" s="49">
        <f>S156/27</f>
        <v>0</v>
      </c>
      <c r="U156" s="15">
        <v>8</v>
      </c>
      <c r="V156" s="49">
        <f>U156/25</f>
        <v>0.32</v>
      </c>
      <c r="W156" s="15"/>
      <c r="X156" s="49">
        <f>W156/30</f>
        <v>0</v>
      </c>
      <c r="Y156" s="15"/>
      <c r="Z156" s="49">
        <f>Y156/25</f>
        <v>0</v>
      </c>
      <c r="AA156" s="15"/>
      <c r="AB156" s="49">
        <f>AA156/20</f>
        <v>0</v>
      </c>
      <c r="AC156" s="15"/>
      <c r="AD156" s="49">
        <f>AC156/23</f>
        <v>0</v>
      </c>
      <c r="AE156" s="15"/>
      <c r="AF156" s="49">
        <f>AE156/26</f>
        <v>0</v>
      </c>
      <c r="AG156" s="15"/>
      <c r="AH156" s="49">
        <f>AG156/16</f>
        <v>0</v>
      </c>
      <c r="AI156" s="15"/>
      <c r="AJ156" s="49">
        <f>AI156/16</f>
        <v>0</v>
      </c>
      <c r="AK156" s="61">
        <f>C156+E156+I156+K156+M156+O156+Q156+S156+U156+W156+Y156+AA156+AC156+AE156+AG156+AI156</f>
        <v>8</v>
      </c>
      <c r="AL156" s="15">
        <f>COUNT(C156,E156,G156,AW2I2,K156,M156,O156,Q156,S156,U156,W156,Y156,AA156,AC156,AE156,AG156,AI156)</f>
        <v>2</v>
      </c>
      <c r="AM156" s="52">
        <f>AJ156+AH156+H156+AF156+AD156+AB156+Z156+X156+V156+T156+P156+R156+N156+L156+J156+F156+D156</f>
        <v>0.32</v>
      </c>
      <c r="AN156" s="40"/>
    </row>
    <row r="157" spans="1:40">
      <c r="A157" s="58">
        <f t="shared" si="2"/>
        <v>156</v>
      </c>
      <c r="B157" s="15" t="s">
        <v>645</v>
      </c>
      <c r="C157" s="59"/>
      <c r="D157" s="60">
        <f>C157/29</f>
        <v>0</v>
      </c>
      <c r="E157" s="15"/>
      <c r="F157" s="49">
        <f>E157/25</f>
        <v>0</v>
      </c>
      <c r="G157" s="124"/>
      <c r="H157" s="49">
        <f>G157/31</f>
        <v>0</v>
      </c>
      <c r="I157" s="15"/>
      <c r="J157" s="49">
        <f>I157/30</f>
        <v>0</v>
      </c>
      <c r="K157" s="15"/>
      <c r="L157" s="49">
        <f>K157/26</f>
        <v>0</v>
      </c>
      <c r="M157" s="15"/>
      <c r="N157" s="49">
        <f>M157/37</f>
        <v>0</v>
      </c>
      <c r="O157" s="15"/>
      <c r="P157" s="49">
        <f>O157/32</f>
        <v>0</v>
      </c>
      <c r="Q157" s="15">
        <v>5</v>
      </c>
      <c r="R157" s="49">
        <f>Q157/20</f>
        <v>0.25</v>
      </c>
      <c r="S157" s="15">
        <v>1</v>
      </c>
      <c r="T157" s="49">
        <f>S157/27</f>
        <v>3.7037037037037035E-2</v>
      </c>
      <c r="U157" s="15"/>
      <c r="V157" s="49">
        <f>U157/25</f>
        <v>0</v>
      </c>
      <c r="W157" s="15"/>
      <c r="X157" s="49">
        <f>W157/30</f>
        <v>0</v>
      </c>
      <c r="Y157" s="15"/>
      <c r="Z157" s="49">
        <f>Y157/25</f>
        <v>0</v>
      </c>
      <c r="AA157" s="15"/>
      <c r="AB157" s="49">
        <f>AA157/20</f>
        <v>0</v>
      </c>
      <c r="AC157" s="15"/>
      <c r="AD157" s="49">
        <f>AC157/23</f>
        <v>0</v>
      </c>
      <c r="AE157" s="15"/>
      <c r="AF157" s="49">
        <f>AE157/26</f>
        <v>0</v>
      </c>
      <c r="AG157" s="15"/>
      <c r="AH157" s="49">
        <f>AG157/16</f>
        <v>0</v>
      </c>
      <c r="AI157" s="15"/>
      <c r="AJ157" s="49">
        <f>AI157/16</f>
        <v>0</v>
      </c>
      <c r="AK157" s="61">
        <f>C157+E157+I157+K157+M157+O157+Q157+S157+U157+W157+Y157+AA157+AC157+AE157+AG157+AI157</f>
        <v>6</v>
      </c>
      <c r="AL157" s="15">
        <f>COUNT(C157,E157,G157,AW2I2,K157,M157,O157,Q157,S157,U157,W157,Y157,AA157,AC157,AE157,AG157,AI157)</f>
        <v>2</v>
      </c>
      <c r="AM157" s="52">
        <f>AJ157+AH157+H157+AF157+AD157+AB157+Z157+X157+V157+T157+P157+R157+N157+L157+J157+F157+D157</f>
        <v>0.28703703703703703</v>
      </c>
      <c r="AN157" s="40"/>
    </row>
    <row r="158" spans="1:40">
      <c r="A158" s="58">
        <f t="shared" si="2"/>
        <v>157</v>
      </c>
      <c r="B158" s="34" t="s">
        <v>204</v>
      </c>
      <c r="C158" s="59"/>
      <c r="D158" s="60">
        <f>C158/29</f>
        <v>0</v>
      </c>
      <c r="E158" s="15"/>
      <c r="F158" s="49">
        <f>E158/25</f>
        <v>0</v>
      </c>
      <c r="G158" s="124"/>
      <c r="H158" s="49">
        <f>G158/31</f>
        <v>0</v>
      </c>
      <c r="I158" s="15"/>
      <c r="J158" s="49">
        <f>I158/30</f>
        <v>0</v>
      </c>
      <c r="K158" s="15"/>
      <c r="L158" s="49">
        <f>K158/26</f>
        <v>0</v>
      </c>
      <c r="M158" s="15"/>
      <c r="N158" s="49">
        <f>M158/37</f>
        <v>0</v>
      </c>
      <c r="O158" s="15"/>
      <c r="P158" s="49">
        <f>O158/32</f>
        <v>0</v>
      </c>
      <c r="Q158" s="15">
        <v>2</v>
      </c>
      <c r="R158" s="49">
        <f>Q158/20</f>
        <v>0.1</v>
      </c>
      <c r="S158" s="15">
        <v>5</v>
      </c>
      <c r="T158" s="49">
        <f>S158/27</f>
        <v>0.18518518518518517</v>
      </c>
      <c r="U158" s="15"/>
      <c r="V158" s="49">
        <f>U158/58</f>
        <v>0</v>
      </c>
      <c r="W158" s="15"/>
      <c r="X158" s="49">
        <f>W158/30</f>
        <v>0</v>
      </c>
      <c r="Y158" s="15"/>
      <c r="Z158" s="49">
        <f>Y158/25</f>
        <v>0</v>
      </c>
      <c r="AA158" s="15"/>
      <c r="AB158" s="49">
        <f>AA158/20</f>
        <v>0</v>
      </c>
      <c r="AC158" s="15"/>
      <c r="AD158" s="49">
        <f>AC158/23</f>
        <v>0</v>
      </c>
      <c r="AE158" s="15"/>
      <c r="AF158" s="49">
        <f>AE158/26</f>
        <v>0</v>
      </c>
      <c r="AG158" s="15"/>
      <c r="AH158" s="49">
        <f>AG158/16</f>
        <v>0</v>
      </c>
      <c r="AI158" s="15"/>
      <c r="AJ158" s="49">
        <f>AI158/16</f>
        <v>0</v>
      </c>
      <c r="AK158" s="61">
        <f>C158+E158+I158+K158+M158+O158+Q158+S158+U158+W158+Y158+AA158+AC158+AE158+AG158+AI158</f>
        <v>7</v>
      </c>
      <c r="AL158" s="15">
        <f>COUNT(C158,E158,G158,AW2I2,K158,M158,O158,Q158,S158,U158,W158,Y158,AA158,AC158,AE158,AG158,AI158)</f>
        <v>2</v>
      </c>
      <c r="AM158" s="52">
        <f>AJ158+AH158+H158+AF158+AD158+AB158+Z158+X158+V158+T158+P158+R158+N158+L158+J158+F158+D158</f>
        <v>0.28518518518518521</v>
      </c>
      <c r="AN158" s="40"/>
    </row>
    <row r="159" spans="1:40">
      <c r="A159" s="58">
        <f t="shared" si="2"/>
        <v>158</v>
      </c>
      <c r="B159" s="34" t="s">
        <v>209</v>
      </c>
      <c r="C159" s="59"/>
      <c r="D159" s="60">
        <f>C159/29</f>
        <v>0</v>
      </c>
      <c r="E159" s="15"/>
      <c r="F159" s="49">
        <f>E159/25</f>
        <v>0</v>
      </c>
      <c r="G159" s="124"/>
      <c r="H159" s="49">
        <f>G159/31</f>
        <v>0</v>
      </c>
      <c r="I159" s="15"/>
      <c r="J159" s="49">
        <f>I159/30</f>
        <v>0</v>
      </c>
      <c r="K159" s="15"/>
      <c r="L159" s="49">
        <f>K159/26</f>
        <v>0</v>
      </c>
      <c r="M159" s="15"/>
      <c r="N159" s="49">
        <f>M159/37</f>
        <v>0</v>
      </c>
      <c r="O159" s="15"/>
      <c r="P159" s="49">
        <f>O159/32</f>
        <v>0</v>
      </c>
      <c r="Q159" s="15">
        <v>2</v>
      </c>
      <c r="R159" s="49">
        <f>Q159/20</f>
        <v>0.1</v>
      </c>
      <c r="S159" s="15">
        <v>5</v>
      </c>
      <c r="T159" s="49">
        <f>S159/27</f>
        <v>0.18518518518518517</v>
      </c>
      <c r="U159" s="15"/>
      <c r="V159" s="49">
        <f>U159/58</f>
        <v>0</v>
      </c>
      <c r="W159" s="15"/>
      <c r="X159" s="49">
        <f>W159/30</f>
        <v>0</v>
      </c>
      <c r="Y159" s="15"/>
      <c r="Z159" s="49">
        <f>Y159/25</f>
        <v>0</v>
      </c>
      <c r="AA159" s="15"/>
      <c r="AB159" s="49">
        <f>AA159/20</f>
        <v>0</v>
      </c>
      <c r="AC159" s="15"/>
      <c r="AD159" s="49">
        <f>AC159/23</f>
        <v>0</v>
      </c>
      <c r="AE159" s="15"/>
      <c r="AF159" s="49">
        <f>AE159/26</f>
        <v>0</v>
      </c>
      <c r="AG159" s="15"/>
      <c r="AH159" s="49">
        <f>AG159/16</f>
        <v>0</v>
      </c>
      <c r="AI159" s="15"/>
      <c r="AJ159" s="49">
        <f>AI159/16</f>
        <v>0</v>
      </c>
      <c r="AK159" s="61">
        <f>C159+E159+I159+K159+M159+O159+Q159+S159+U159+W159+Y159+AA159+AC159+AE159+AG159+AI159</f>
        <v>7</v>
      </c>
      <c r="AL159" s="15">
        <f>COUNT(C159,E159,G159,AW2I2,K159,M159,O159,Q159,S159,U159,W159,Y159,AA159,AC159,AE159,AG159,AI159)</f>
        <v>2</v>
      </c>
      <c r="AM159" s="52">
        <f>AJ159+AH159+H159+AF159+AD159+AB159+Z159+X159+V159+T159+P159+R159+N159+L159+J159+F159+D159</f>
        <v>0.28518518518518521</v>
      </c>
      <c r="AN159" s="40"/>
    </row>
    <row r="160" spans="1:40">
      <c r="A160" s="58">
        <f t="shared" si="2"/>
        <v>159</v>
      </c>
      <c r="B160" s="15" t="s">
        <v>204</v>
      </c>
      <c r="C160" s="59"/>
      <c r="D160" s="60">
        <f>C160/29</f>
        <v>0</v>
      </c>
      <c r="E160" s="15"/>
      <c r="F160" s="49">
        <f>E160/25</f>
        <v>0</v>
      </c>
      <c r="G160" s="124"/>
      <c r="H160" s="49">
        <f>G160/31</f>
        <v>0</v>
      </c>
      <c r="I160" s="15"/>
      <c r="J160" s="49">
        <f>I160/30</f>
        <v>0</v>
      </c>
      <c r="K160" s="15"/>
      <c r="L160" s="49">
        <f>K160/26</f>
        <v>0</v>
      </c>
      <c r="M160" s="15"/>
      <c r="N160" s="49">
        <f>M160/37</f>
        <v>0</v>
      </c>
      <c r="O160" s="15"/>
      <c r="P160" s="49">
        <f>O160/32</f>
        <v>0</v>
      </c>
      <c r="Q160" s="15">
        <v>2</v>
      </c>
      <c r="R160" s="49">
        <f>Q160/20</f>
        <v>0.1</v>
      </c>
      <c r="S160" s="15">
        <v>5</v>
      </c>
      <c r="T160" s="49">
        <f>S160/27</f>
        <v>0.18518518518518517</v>
      </c>
      <c r="U160" s="15"/>
      <c r="V160" s="49">
        <f>U160/25</f>
        <v>0</v>
      </c>
      <c r="W160" s="15"/>
      <c r="X160" s="49">
        <f>W160/30</f>
        <v>0</v>
      </c>
      <c r="Y160" s="15"/>
      <c r="Z160" s="49">
        <f>Y160/25</f>
        <v>0</v>
      </c>
      <c r="AA160" s="15"/>
      <c r="AB160" s="49">
        <f>AA160/20</f>
        <v>0</v>
      </c>
      <c r="AC160" s="15"/>
      <c r="AD160" s="49">
        <f>AC160/23</f>
        <v>0</v>
      </c>
      <c r="AE160" s="15"/>
      <c r="AF160" s="49">
        <f>AE160/26</f>
        <v>0</v>
      </c>
      <c r="AG160" s="15"/>
      <c r="AH160" s="49">
        <f>AG160/16</f>
        <v>0</v>
      </c>
      <c r="AI160" s="15"/>
      <c r="AJ160" s="49">
        <f>AI160/16</f>
        <v>0</v>
      </c>
      <c r="AK160" s="61">
        <f>C160+E160+I160+K160+M160+O160+Q160+S160+U160+W160+Y160+AA160+AC160+AE160+AG160+AI160</f>
        <v>7</v>
      </c>
      <c r="AL160" s="15">
        <f>COUNT(C160,E160,G160,AW2I2,K160,M160,O160,Q160,S160,U160,W160,Y160,AA160,AC160,AE160,AG160,AI160)</f>
        <v>2</v>
      </c>
      <c r="AM160" s="52">
        <f>AJ160+AH160+H160+AF160+AD160+AB160+Z160+X160+V160+T160+P160+R160+N160+L160+J160+F160+D160</f>
        <v>0.28518518518518521</v>
      </c>
      <c r="AN160" s="40"/>
    </row>
    <row r="161" spans="1:40">
      <c r="A161" s="58">
        <f t="shared" si="2"/>
        <v>160</v>
      </c>
      <c r="B161" s="15" t="s">
        <v>209</v>
      </c>
      <c r="C161" s="59"/>
      <c r="D161" s="60">
        <f>C161/29</f>
        <v>0</v>
      </c>
      <c r="E161" s="15"/>
      <c r="F161" s="49">
        <f>E161/25</f>
        <v>0</v>
      </c>
      <c r="G161" s="124"/>
      <c r="H161" s="49">
        <f>G161/31</f>
        <v>0</v>
      </c>
      <c r="I161" s="15"/>
      <c r="J161" s="49">
        <f>I161/30</f>
        <v>0</v>
      </c>
      <c r="K161" s="15"/>
      <c r="L161" s="49">
        <f>K161/26</f>
        <v>0</v>
      </c>
      <c r="M161" s="15"/>
      <c r="N161" s="49">
        <f>M161/37</f>
        <v>0</v>
      </c>
      <c r="O161" s="15"/>
      <c r="P161" s="49">
        <f>O161/32</f>
        <v>0</v>
      </c>
      <c r="Q161" s="15">
        <v>2</v>
      </c>
      <c r="R161" s="49">
        <f>Q161/20</f>
        <v>0.1</v>
      </c>
      <c r="S161" s="15">
        <v>5</v>
      </c>
      <c r="T161" s="49">
        <f>S161/27</f>
        <v>0.18518518518518517</v>
      </c>
      <c r="U161" s="15"/>
      <c r="V161" s="49">
        <f>U161/25</f>
        <v>0</v>
      </c>
      <c r="W161" s="15"/>
      <c r="X161" s="49">
        <f>W161/30</f>
        <v>0</v>
      </c>
      <c r="Y161" s="15"/>
      <c r="Z161" s="49">
        <f>Y161/25</f>
        <v>0</v>
      </c>
      <c r="AA161" s="15"/>
      <c r="AB161" s="49">
        <f>AA161/20</f>
        <v>0</v>
      </c>
      <c r="AC161" s="15"/>
      <c r="AD161" s="49">
        <f>AC161/23</f>
        <v>0</v>
      </c>
      <c r="AE161" s="15"/>
      <c r="AF161" s="49">
        <f>AE161/26</f>
        <v>0</v>
      </c>
      <c r="AG161" s="15"/>
      <c r="AH161" s="49">
        <f>AG161/16</f>
        <v>0</v>
      </c>
      <c r="AI161" s="15"/>
      <c r="AJ161" s="49">
        <f>AI161/16</f>
        <v>0</v>
      </c>
      <c r="AK161" s="61">
        <f>C161+E161+I161+K161+M161+O161+Q161+S161+U161+W161+Y161+AA161+AC161+AE161+AG161+AI161</f>
        <v>7</v>
      </c>
      <c r="AL161" s="15">
        <f>COUNT(C161,E161,G161,AW2I2,K161,M161,O161,Q161,S161,U161,W161,Y161,AA161,AC161,AE161,AG161,AI161)</f>
        <v>2</v>
      </c>
      <c r="AM161" s="52">
        <f>AJ161+AH161+H161+AF161+AD161+AB161+Z161+X161+V161+T161+P161+R161+N161+L161+J161+F161+D161</f>
        <v>0.28518518518518521</v>
      </c>
      <c r="AN161" s="40"/>
    </row>
    <row r="162" spans="1:40">
      <c r="A162" s="58">
        <f t="shared" si="2"/>
        <v>161</v>
      </c>
      <c r="B162" s="35" t="s">
        <v>96</v>
      </c>
      <c r="C162" s="59"/>
      <c r="D162" s="60">
        <f>C162/29</f>
        <v>0</v>
      </c>
      <c r="E162" s="15"/>
      <c r="F162" s="49">
        <f>E162/25</f>
        <v>0</v>
      </c>
      <c r="G162" s="124"/>
      <c r="H162" s="49">
        <f>G162/31</f>
        <v>0</v>
      </c>
      <c r="I162" s="15"/>
      <c r="J162" s="49">
        <f>I162/30</f>
        <v>0</v>
      </c>
      <c r="K162" s="15"/>
      <c r="L162" s="49">
        <f>K162/26</f>
        <v>0</v>
      </c>
      <c r="M162" s="15"/>
      <c r="N162" s="49">
        <f>M162/37</f>
        <v>0</v>
      </c>
      <c r="O162" s="15"/>
      <c r="P162" s="49">
        <f>O162/32</f>
        <v>0</v>
      </c>
      <c r="Q162" s="15">
        <v>4</v>
      </c>
      <c r="R162" s="49">
        <f>Q162/20</f>
        <v>0.2</v>
      </c>
      <c r="S162" s="15">
        <v>2</v>
      </c>
      <c r="T162" s="49">
        <f>S162/27</f>
        <v>7.407407407407407E-2</v>
      </c>
      <c r="U162" s="15"/>
      <c r="V162" s="49">
        <f>U162/58</f>
        <v>0</v>
      </c>
      <c r="W162" s="15"/>
      <c r="X162" s="49">
        <f>W162/30</f>
        <v>0</v>
      </c>
      <c r="Y162" s="15"/>
      <c r="Z162" s="49">
        <f>Y162/25</f>
        <v>0</v>
      </c>
      <c r="AA162" s="15"/>
      <c r="AB162" s="49">
        <f>AA162/20</f>
        <v>0</v>
      </c>
      <c r="AC162" s="15"/>
      <c r="AD162" s="49">
        <f>AC162/23</f>
        <v>0</v>
      </c>
      <c r="AE162" s="15"/>
      <c r="AF162" s="49">
        <f>AE162/26</f>
        <v>0</v>
      </c>
      <c r="AG162" s="15"/>
      <c r="AH162" s="49">
        <f>AG162/16</f>
        <v>0</v>
      </c>
      <c r="AI162" s="15"/>
      <c r="AJ162" s="49">
        <f>AI162/16</f>
        <v>0</v>
      </c>
      <c r="AK162" s="61">
        <f>C162+E162+I162+K162+M162+O162+Q162+S162+U162+W162+Y162+AA162+AC162+AE162+AG162+AI162</f>
        <v>6</v>
      </c>
      <c r="AL162" s="15">
        <f>COUNT(C162,E162,G162,AW2I2,K162,M162,O162,Q162,S162,U162,W162,Y162,AA162,AC162,AE162,AG162,AI162)</f>
        <v>2</v>
      </c>
      <c r="AM162" s="52">
        <f>AJ162+AH162+H162+AF162+AD162+AB162+Z162+X162+V162+T162+P162+R162+N162+L162+J162+F162+D162</f>
        <v>0.27407407407407408</v>
      </c>
      <c r="AN162" s="40"/>
    </row>
    <row r="163" spans="1:40">
      <c r="A163" s="58">
        <f t="shared" si="2"/>
        <v>162</v>
      </c>
      <c r="B163" s="15" t="s">
        <v>552</v>
      </c>
      <c r="C163" s="59"/>
      <c r="D163" s="60">
        <f>C163/29</f>
        <v>0</v>
      </c>
      <c r="E163" s="15"/>
      <c r="F163" s="49">
        <f>E163/25</f>
        <v>0</v>
      </c>
      <c r="G163" s="124"/>
      <c r="H163" s="49">
        <f>G163/31</f>
        <v>0</v>
      </c>
      <c r="I163" s="15"/>
      <c r="J163" s="49">
        <f>I163/30</f>
        <v>0</v>
      </c>
      <c r="K163" s="15"/>
      <c r="L163" s="49">
        <f>K163/26</f>
        <v>0</v>
      </c>
      <c r="M163" s="15">
        <v>2</v>
      </c>
      <c r="N163" s="49">
        <f>M163/37</f>
        <v>5.4054054054054057E-2</v>
      </c>
      <c r="O163" s="15">
        <v>6</v>
      </c>
      <c r="P163" s="49">
        <f>O163/32</f>
        <v>0.1875</v>
      </c>
      <c r="Q163" s="15"/>
      <c r="R163" s="49">
        <f>Q163/20</f>
        <v>0</v>
      </c>
      <c r="S163" s="15"/>
      <c r="T163" s="49">
        <f>S163/27</f>
        <v>0</v>
      </c>
      <c r="U163" s="15"/>
      <c r="V163" s="49">
        <f>U163/58</f>
        <v>0</v>
      </c>
      <c r="W163" s="15"/>
      <c r="X163" s="49">
        <f>W163/30</f>
        <v>0</v>
      </c>
      <c r="Y163" s="15"/>
      <c r="Z163" s="49">
        <f>Y163/25</f>
        <v>0</v>
      </c>
      <c r="AA163" s="15"/>
      <c r="AB163" s="49">
        <f>AA163/20</f>
        <v>0</v>
      </c>
      <c r="AC163" s="15"/>
      <c r="AD163" s="49">
        <f>AC163/23</f>
        <v>0</v>
      </c>
      <c r="AE163" s="15"/>
      <c r="AF163" s="49">
        <f>AE163/26</f>
        <v>0</v>
      </c>
      <c r="AG163" s="15"/>
      <c r="AH163" s="49">
        <f>AG163/16</f>
        <v>0</v>
      </c>
      <c r="AI163" s="15"/>
      <c r="AJ163" s="49">
        <f>AI163/16</f>
        <v>0</v>
      </c>
      <c r="AK163" s="61">
        <f>C163+E163+I163+K163+M163+O163+Q163+S163+U163+W163+Y163+AA163+AC163+AE163+AG163+AI163</f>
        <v>8</v>
      </c>
      <c r="AL163" s="15">
        <f>COUNT(C163,E163,G163,AW2I2,K163,M163,O163,Q163,S163,U163,W163,Y163,AA163,AC163,AE163,AG163,AI163)</f>
        <v>2</v>
      </c>
      <c r="AM163" s="52">
        <f>AJ163+AH163+H163+AF163+AD163+AB163+Z163+X163+V163+T163+P163+R163+N163+L163+J163+F163+D163</f>
        <v>0.24155405405405406</v>
      </c>
      <c r="AN163" s="40"/>
    </row>
    <row r="164" spans="1:40">
      <c r="A164" s="58">
        <f t="shared" si="2"/>
        <v>163</v>
      </c>
      <c r="B164" s="77" t="s">
        <v>384</v>
      </c>
      <c r="C164" s="59">
        <v>4</v>
      </c>
      <c r="D164" s="60">
        <f>C164/51</f>
        <v>7.8431372549019607E-2</v>
      </c>
      <c r="E164" s="15"/>
      <c r="F164" s="49">
        <f>E164/25</f>
        <v>0</v>
      </c>
      <c r="G164" s="124"/>
      <c r="H164" s="49">
        <f>G164/31</f>
        <v>0</v>
      </c>
      <c r="I164" s="15"/>
      <c r="J164" s="49">
        <f>I164/30</f>
        <v>0</v>
      </c>
      <c r="K164" s="15"/>
      <c r="L164" s="49">
        <f>K164/26</f>
        <v>0</v>
      </c>
      <c r="M164" s="15"/>
      <c r="N164" s="49">
        <f>M164/37</f>
        <v>0</v>
      </c>
      <c r="O164" s="15"/>
      <c r="P164" s="49">
        <f>O164/32</f>
        <v>0</v>
      </c>
      <c r="Q164" s="15"/>
      <c r="R164" s="49">
        <f>Q164/20</f>
        <v>0</v>
      </c>
      <c r="S164" s="15"/>
      <c r="T164" s="49">
        <f>S164/27</f>
        <v>0</v>
      </c>
      <c r="U164" s="15">
        <v>7</v>
      </c>
      <c r="V164" s="49">
        <f>U164/58</f>
        <v>0.1206896551724138</v>
      </c>
      <c r="W164" s="15"/>
      <c r="X164" s="49">
        <f>W164/30</f>
        <v>0</v>
      </c>
      <c r="Y164" s="15"/>
      <c r="Z164" s="49">
        <f>Y164/25</f>
        <v>0</v>
      </c>
      <c r="AA164" s="15"/>
      <c r="AB164" s="49">
        <f>AA164/20</f>
        <v>0</v>
      </c>
      <c r="AC164" s="15"/>
      <c r="AD164" s="49">
        <f>AC164/23</f>
        <v>0</v>
      </c>
      <c r="AE164" s="15"/>
      <c r="AF164" s="49">
        <f>AE164/26</f>
        <v>0</v>
      </c>
      <c r="AG164" s="15"/>
      <c r="AH164" s="49">
        <f>AG164/16</f>
        <v>0</v>
      </c>
      <c r="AI164" s="15"/>
      <c r="AJ164" s="49">
        <f>AI164/16</f>
        <v>0</v>
      </c>
      <c r="AK164" s="61">
        <f>C164+E164+I164+K164+M164+O164+Q164+S164+U164+W164+Y164+AA164+AC164+AE164+AG164+AI164</f>
        <v>11</v>
      </c>
      <c r="AL164" s="15">
        <f>COUNT(C164,E164,G164,AW2I2,K164,M164,O164,Q164,S164,U164,W164,Y164,AA164,AC164,AE164,AG164,AI164)</f>
        <v>2</v>
      </c>
      <c r="AM164" s="52">
        <f>AJ164+AH164+H164+AF164+AD164+AB164+Z164+X164+V164+T164+P164+R164+N164+L164+J164+F164+D164</f>
        <v>0.19912102772143342</v>
      </c>
      <c r="AN164" s="40"/>
    </row>
    <row r="165" spans="1:40">
      <c r="A165" s="58">
        <f t="shared" si="2"/>
        <v>164</v>
      </c>
      <c r="B165" s="15" t="s">
        <v>462</v>
      </c>
      <c r="C165" s="59"/>
      <c r="D165" s="60">
        <f>C165/29</f>
        <v>0</v>
      </c>
      <c r="E165" s="15"/>
      <c r="F165" s="49">
        <f>E165/25</f>
        <v>0</v>
      </c>
      <c r="G165" s="124"/>
      <c r="H165" s="49">
        <f>G165/31</f>
        <v>0</v>
      </c>
      <c r="I165" s="15"/>
      <c r="J165" s="49">
        <f>I165/30</f>
        <v>0</v>
      </c>
      <c r="K165" s="15"/>
      <c r="L165" s="49">
        <f>K165/26</f>
        <v>0</v>
      </c>
      <c r="M165" s="15">
        <v>4</v>
      </c>
      <c r="N165" s="49">
        <f>M165/37</f>
        <v>0.10810810810810811</v>
      </c>
      <c r="O165" s="15">
        <v>2</v>
      </c>
      <c r="P165" s="49">
        <f>O165/32</f>
        <v>6.25E-2</v>
      </c>
      <c r="Q165" s="15"/>
      <c r="R165" s="49">
        <f>Q165/20</f>
        <v>0</v>
      </c>
      <c r="S165" s="15"/>
      <c r="T165" s="49">
        <f>S165/27</f>
        <v>0</v>
      </c>
      <c r="U165" s="15"/>
      <c r="V165" s="49">
        <f>U165/58</f>
        <v>0</v>
      </c>
      <c r="W165" s="15"/>
      <c r="X165" s="49">
        <f>W165/30</f>
        <v>0</v>
      </c>
      <c r="Y165" s="15"/>
      <c r="Z165" s="49">
        <f>Y165/25</f>
        <v>0</v>
      </c>
      <c r="AA165" s="15"/>
      <c r="AB165" s="49">
        <f>AA165/20</f>
        <v>0</v>
      </c>
      <c r="AC165" s="15"/>
      <c r="AD165" s="49">
        <f>AC165/23</f>
        <v>0</v>
      </c>
      <c r="AE165" s="15"/>
      <c r="AF165" s="49">
        <f>AE165/26</f>
        <v>0</v>
      </c>
      <c r="AG165" s="15"/>
      <c r="AH165" s="49">
        <f>AG165/16</f>
        <v>0</v>
      </c>
      <c r="AI165" s="15"/>
      <c r="AJ165" s="49">
        <f>AI165/16</f>
        <v>0</v>
      </c>
      <c r="AK165" s="61">
        <f>C165+E165+I165+K165+M165+O165+Q165+S165+U165+W165+Y165+AA165+AC165+AE165+AG165+AI165</f>
        <v>6</v>
      </c>
      <c r="AL165" s="15">
        <f>COUNT(C165,E165,G165,AW2I2,K165,M165,O165,Q165,S165,U165,W165,Y165,AA165,AC165,AE165,AG165,AI165)</f>
        <v>2</v>
      </c>
      <c r="AM165" s="52">
        <f>AJ165+AH165+H165+AF165+AD165+AB165+Z165+X165+V165+T165+P165+R165+N165+L165+J165+F165+D165</f>
        <v>0.17060810810810811</v>
      </c>
      <c r="AN165" s="40"/>
    </row>
    <row r="166" spans="1:40">
      <c r="A166" s="58">
        <f t="shared" si="2"/>
        <v>165</v>
      </c>
      <c r="B166" s="35" t="s">
        <v>91</v>
      </c>
      <c r="C166" s="59">
        <v>0</v>
      </c>
      <c r="D166" s="60">
        <f>C166/29</f>
        <v>0</v>
      </c>
      <c r="E166" s="15"/>
      <c r="F166" s="49">
        <f>E166/25</f>
        <v>0</v>
      </c>
      <c r="G166" s="124"/>
      <c r="H166" s="49">
        <f>G166/31</f>
        <v>0</v>
      </c>
      <c r="I166" s="15"/>
      <c r="J166" s="49">
        <f>I166/30</f>
        <v>0</v>
      </c>
      <c r="K166" s="15"/>
      <c r="L166" s="49">
        <f>K166/26</f>
        <v>0</v>
      </c>
      <c r="M166" s="15"/>
      <c r="N166" s="49">
        <f>M166/37</f>
        <v>0</v>
      </c>
      <c r="O166" s="15"/>
      <c r="P166" s="49">
        <f>O166/32</f>
        <v>0</v>
      </c>
      <c r="Q166" s="15"/>
      <c r="R166" s="49">
        <f>Q166/20</f>
        <v>0</v>
      </c>
      <c r="S166" s="15"/>
      <c r="T166" s="49">
        <f>S166/27</f>
        <v>0</v>
      </c>
      <c r="U166" s="15"/>
      <c r="V166" s="49">
        <f>U166/58</f>
        <v>0</v>
      </c>
      <c r="W166" s="15"/>
      <c r="X166" s="49">
        <f>W166/30</f>
        <v>0</v>
      </c>
      <c r="Y166" s="15">
        <v>3</v>
      </c>
      <c r="Z166" s="49">
        <f>Y166/25</f>
        <v>0.12</v>
      </c>
      <c r="AA166" s="15"/>
      <c r="AB166" s="49">
        <f>AA166/20</f>
        <v>0</v>
      </c>
      <c r="AC166" s="15"/>
      <c r="AD166" s="49">
        <f>AC166/23</f>
        <v>0</v>
      </c>
      <c r="AE166" s="15"/>
      <c r="AF166" s="49">
        <f>AE166/26</f>
        <v>0</v>
      </c>
      <c r="AG166" s="15"/>
      <c r="AH166" s="49">
        <f>AG166/16</f>
        <v>0</v>
      </c>
      <c r="AI166" s="15"/>
      <c r="AJ166" s="49">
        <f>AI166/16</f>
        <v>0</v>
      </c>
      <c r="AK166" s="61">
        <f>C166+E166+I166+K166+M166+O166+Q166+S166+U166+W166+Y166+AA166+AC166+AE166+AG166+AI166</f>
        <v>3</v>
      </c>
      <c r="AL166" s="15">
        <f>COUNT(C166,E166,G166,AW2I2,K166,M166,O166,Q166,S166,U166,W166,Y166,AA166,AC166,AE166,AG166,AI166)</f>
        <v>2</v>
      </c>
      <c r="AM166" s="52">
        <f>AJ166+AH166+H166+AF166+AD166+AB166+Z166+X166+V166+T166+P166+R166+N166+L166+J166+F166+D166</f>
        <v>0.12</v>
      </c>
      <c r="AN166" s="40"/>
    </row>
    <row r="167" spans="1:40">
      <c r="A167" s="58">
        <f t="shared" si="2"/>
        <v>166</v>
      </c>
      <c r="B167" s="34" t="s">
        <v>251</v>
      </c>
      <c r="C167" s="59">
        <v>0</v>
      </c>
      <c r="D167" s="60">
        <f>C167/29</f>
        <v>0</v>
      </c>
      <c r="E167" s="15"/>
      <c r="F167" s="49">
        <f>E167/25</f>
        <v>0</v>
      </c>
      <c r="G167" s="124"/>
      <c r="H167" s="49">
        <f>G167/31</f>
        <v>0</v>
      </c>
      <c r="I167" s="15"/>
      <c r="J167" s="49">
        <f>I167/30</f>
        <v>0</v>
      </c>
      <c r="K167" s="15">
        <v>3</v>
      </c>
      <c r="L167" s="49">
        <f>K167/26</f>
        <v>0.11538461538461539</v>
      </c>
      <c r="M167" s="15"/>
      <c r="N167" s="49">
        <f>M167/37</f>
        <v>0</v>
      </c>
      <c r="O167" s="15"/>
      <c r="P167" s="49">
        <f>O167/32</f>
        <v>0</v>
      </c>
      <c r="Q167" s="15"/>
      <c r="R167" s="49">
        <f>Q167/20</f>
        <v>0</v>
      </c>
      <c r="S167" s="15"/>
      <c r="T167" s="49">
        <f>S167/27</f>
        <v>0</v>
      </c>
      <c r="U167" s="15"/>
      <c r="V167" s="49">
        <f>U167/58</f>
        <v>0</v>
      </c>
      <c r="W167" s="15"/>
      <c r="X167" s="49">
        <f>W167/30</f>
        <v>0</v>
      </c>
      <c r="Y167" s="15"/>
      <c r="Z167" s="49">
        <f>Y167/25</f>
        <v>0</v>
      </c>
      <c r="AA167" s="15"/>
      <c r="AB167" s="49">
        <f>AA167/20</f>
        <v>0</v>
      </c>
      <c r="AC167" s="15"/>
      <c r="AD167" s="49">
        <f>AC167/23</f>
        <v>0</v>
      </c>
      <c r="AE167" s="15"/>
      <c r="AF167" s="49">
        <f>AE167/26</f>
        <v>0</v>
      </c>
      <c r="AG167" s="15"/>
      <c r="AH167" s="49">
        <f>AG167/16</f>
        <v>0</v>
      </c>
      <c r="AI167" s="15"/>
      <c r="AJ167" s="49">
        <f>AI167/16</f>
        <v>0</v>
      </c>
      <c r="AK167" s="61">
        <f>C167+E167+I167+K167+M167+O167+Q167+S167+U167+W167+Y167+AA167+AC167+AE167+AG167+AI167</f>
        <v>3</v>
      </c>
      <c r="AL167" s="15">
        <f>COUNT(C167,E167,G167,AW2I2,K167,M167,O167,Q167,S167,U167,W167,Y167,AA167,AC167,AE167,AG167,AI167)</f>
        <v>2</v>
      </c>
      <c r="AM167" s="52">
        <f>AJ167+AH167+H167+AF167+AD167+AB167+Z167+X167+V167+T167+P167+R167+N167+L167+J167+F167+D167</f>
        <v>0.11538461538461539</v>
      </c>
      <c r="AN167" s="40"/>
    </row>
    <row r="168" spans="1:40">
      <c r="A168" s="58">
        <f t="shared" si="2"/>
        <v>167</v>
      </c>
      <c r="B168" s="34" t="s">
        <v>215</v>
      </c>
      <c r="C168" s="59">
        <v>0</v>
      </c>
      <c r="D168" s="60">
        <f>C168/29</f>
        <v>0</v>
      </c>
      <c r="E168" s="15"/>
      <c r="F168" s="49">
        <f>E168/25</f>
        <v>0</v>
      </c>
      <c r="G168" s="124"/>
      <c r="H168" s="49">
        <f>G168/31</f>
        <v>0</v>
      </c>
      <c r="I168" s="15"/>
      <c r="J168" s="49">
        <f>I168/30</f>
        <v>0</v>
      </c>
      <c r="K168" s="15"/>
      <c r="L168" s="49">
        <f>K168/26</f>
        <v>0</v>
      </c>
      <c r="M168" s="15"/>
      <c r="N168" s="49">
        <f>M168/37</f>
        <v>0</v>
      </c>
      <c r="O168" s="15"/>
      <c r="P168" s="49">
        <f>O168/32</f>
        <v>0</v>
      </c>
      <c r="Q168" s="15">
        <v>2</v>
      </c>
      <c r="R168" s="49">
        <f>Q168/20</f>
        <v>0.1</v>
      </c>
      <c r="S168" s="15"/>
      <c r="T168" s="49">
        <f>S168/27</f>
        <v>0</v>
      </c>
      <c r="U168" s="15"/>
      <c r="V168" s="49">
        <f>U168/58</f>
        <v>0</v>
      </c>
      <c r="W168" s="15"/>
      <c r="X168" s="49">
        <f>W168/30</f>
        <v>0</v>
      </c>
      <c r="Y168" s="15"/>
      <c r="Z168" s="49">
        <f>Y168/25</f>
        <v>0</v>
      </c>
      <c r="AA168" s="15"/>
      <c r="AB168" s="49">
        <f>AA168/20</f>
        <v>0</v>
      </c>
      <c r="AC168" s="15"/>
      <c r="AD168" s="49">
        <f>AC168/23</f>
        <v>0</v>
      </c>
      <c r="AE168" s="15"/>
      <c r="AF168" s="49">
        <f>AE168/26</f>
        <v>0</v>
      </c>
      <c r="AG168" s="15"/>
      <c r="AH168" s="49">
        <f>AG168/16</f>
        <v>0</v>
      </c>
      <c r="AI168" s="15"/>
      <c r="AJ168" s="49">
        <f>AI168/16</f>
        <v>0</v>
      </c>
      <c r="AK168" s="61">
        <f>C168+E168+I168+K168+M168+O168+Q168+S168+U168+W168+Y168+AA168+AC168+AE168+AG168+AI168</f>
        <v>2</v>
      </c>
      <c r="AL168" s="15">
        <f>COUNT(C168,E168,G168,AW2I2,K168,M168,O168,Q168,S168,U168,W168,Y168,AA168,AC168,AE168,AG168,AI168)</f>
        <v>2</v>
      </c>
      <c r="AM168" s="52">
        <f>AJ168+AH168+H168+AF168+AD168+AB168+Z168+X168+V168+T168+P168+R168+N168+L168+J168+F168+D168</f>
        <v>0.1</v>
      </c>
      <c r="AN168" s="40"/>
    </row>
    <row r="169" spans="1:40">
      <c r="A169" s="58">
        <f t="shared" si="2"/>
        <v>168</v>
      </c>
      <c r="B169" s="15" t="s">
        <v>550</v>
      </c>
      <c r="C169" s="59"/>
      <c r="D169" s="60">
        <f>C169/29</f>
        <v>0</v>
      </c>
      <c r="E169" s="15"/>
      <c r="F169" s="49">
        <f>E169/25</f>
        <v>0</v>
      </c>
      <c r="G169" s="124"/>
      <c r="H169" s="49">
        <f>G169/31</f>
        <v>0</v>
      </c>
      <c r="I169" s="15"/>
      <c r="J169" s="49">
        <f>I169/30</f>
        <v>0</v>
      </c>
      <c r="K169" s="15"/>
      <c r="L169" s="49">
        <f>K169/26</f>
        <v>0</v>
      </c>
      <c r="M169" s="15">
        <v>1</v>
      </c>
      <c r="N169" s="49">
        <f>M169/37</f>
        <v>2.7027027027027029E-2</v>
      </c>
      <c r="O169" s="15">
        <v>2</v>
      </c>
      <c r="P169" s="49">
        <f>O169/32</f>
        <v>6.25E-2</v>
      </c>
      <c r="Q169" s="15"/>
      <c r="R169" s="49">
        <f>Q169/20</f>
        <v>0</v>
      </c>
      <c r="S169" s="15"/>
      <c r="T169" s="49">
        <f>S169/27</f>
        <v>0</v>
      </c>
      <c r="U169" s="15"/>
      <c r="V169" s="49">
        <f>U169/58</f>
        <v>0</v>
      </c>
      <c r="W169" s="15"/>
      <c r="X169" s="49">
        <f>W169/30</f>
        <v>0</v>
      </c>
      <c r="Y169" s="15"/>
      <c r="Z169" s="49">
        <f>Y169/25</f>
        <v>0</v>
      </c>
      <c r="AA169" s="15"/>
      <c r="AB169" s="49">
        <f>AA169/20</f>
        <v>0</v>
      </c>
      <c r="AC169" s="15"/>
      <c r="AD169" s="49">
        <f>AC169/23</f>
        <v>0</v>
      </c>
      <c r="AE169" s="15"/>
      <c r="AF169" s="49">
        <f>AE169/26</f>
        <v>0</v>
      </c>
      <c r="AG169" s="15"/>
      <c r="AH169" s="49">
        <f>AG169/16</f>
        <v>0</v>
      </c>
      <c r="AI169" s="15"/>
      <c r="AJ169" s="49">
        <f>AI169/16</f>
        <v>0</v>
      </c>
      <c r="AK169" s="61">
        <f>C169+E169+I169+K169+M169+O169+Q169+S169+U169+W169+Y169+AA169+AC169+AE169+AG169+AI169</f>
        <v>3</v>
      </c>
      <c r="AL169" s="15">
        <f>COUNT(C169,E169,G169,AW2I2,K169,M169,O169,Q169,S169,U169,W169,Y169,AA169,AC169,AE169,AG169,AI169)</f>
        <v>2</v>
      </c>
      <c r="AM169" s="52">
        <f>AJ169+AH169+H169+AF169+AD169+AB169+Z169+X169+V169+T169+P169+R169+N169+L169+J169+F169+D169</f>
        <v>8.9527027027027029E-2</v>
      </c>
      <c r="AN169" s="40"/>
    </row>
    <row r="170" spans="1:40">
      <c r="A170" s="58">
        <f t="shared" si="2"/>
        <v>169</v>
      </c>
      <c r="B170" s="34" t="s">
        <v>370</v>
      </c>
      <c r="C170" s="59">
        <v>0</v>
      </c>
      <c r="D170" s="60">
        <f>C170/29</f>
        <v>0</v>
      </c>
      <c r="E170" s="15"/>
      <c r="F170" s="49">
        <f>E170/25</f>
        <v>0</v>
      </c>
      <c r="G170" s="124"/>
      <c r="H170" s="49">
        <f>G170/31</f>
        <v>0</v>
      </c>
      <c r="I170" s="15"/>
      <c r="J170" s="49">
        <f>I170/30</f>
        <v>0</v>
      </c>
      <c r="K170" s="15"/>
      <c r="L170" s="49">
        <f>K170/26</f>
        <v>0</v>
      </c>
      <c r="M170" s="15"/>
      <c r="N170" s="49">
        <f>M170/37</f>
        <v>0</v>
      </c>
      <c r="O170" s="15"/>
      <c r="P170" s="49">
        <f>O170/32</f>
        <v>0</v>
      </c>
      <c r="Q170" s="15"/>
      <c r="R170" s="49">
        <f>Q170/20</f>
        <v>0</v>
      </c>
      <c r="S170" s="15"/>
      <c r="T170" s="49">
        <f>S170/27</f>
        <v>0</v>
      </c>
      <c r="U170" s="15"/>
      <c r="V170" s="49">
        <f>U170/58</f>
        <v>0</v>
      </c>
      <c r="W170" s="15"/>
      <c r="X170" s="49">
        <f>W170/30</f>
        <v>0</v>
      </c>
      <c r="Y170" s="15"/>
      <c r="Z170" s="49">
        <f>Y170/25</f>
        <v>0</v>
      </c>
      <c r="AA170" s="15"/>
      <c r="AB170" s="49">
        <f>AA170/20</f>
        <v>0</v>
      </c>
      <c r="AC170" s="15">
        <v>2</v>
      </c>
      <c r="AD170" s="49">
        <f>AC170/23</f>
        <v>8.6956521739130432E-2</v>
      </c>
      <c r="AE170" s="15"/>
      <c r="AF170" s="49">
        <f>AE170/26</f>
        <v>0</v>
      </c>
      <c r="AG170" s="15"/>
      <c r="AH170" s="49">
        <f>AG170/16</f>
        <v>0</v>
      </c>
      <c r="AI170" s="15"/>
      <c r="AJ170" s="49">
        <f>AI170/16</f>
        <v>0</v>
      </c>
      <c r="AK170" s="61">
        <f>C170+E170+I170+K170+M170+O170+Q170+S170+U170+W170+Y170+AA170+AC170+AE170+AG170+AI170</f>
        <v>2</v>
      </c>
      <c r="AL170" s="15">
        <f>COUNT(C170,E170,G170,AW2I2,K170,M170,O170,Q170,S170,U170,W170,Y170,AA170,AC170,AE170,AG170,AI170)</f>
        <v>2</v>
      </c>
      <c r="AM170" s="52">
        <f>AJ170+AH170+H170+AF170+AD170+AB170+Z170+X170+V170+T170+P170+R170+N170+L170+J170+F170+D170</f>
        <v>8.6956521739130432E-2</v>
      </c>
      <c r="AN170" s="40"/>
    </row>
    <row r="171" spans="1:40">
      <c r="A171" s="58">
        <f t="shared" si="2"/>
        <v>170</v>
      </c>
      <c r="B171" s="34" t="s">
        <v>371</v>
      </c>
      <c r="C171" s="59">
        <v>0</v>
      </c>
      <c r="D171" s="60">
        <f>C171/29</f>
        <v>0</v>
      </c>
      <c r="E171" s="15"/>
      <c r="F171" s="49">
        <f>E171/25</f>
        <v>0</v>
      </c>
      <c r="G171" s="124"/>
      <c r="H171" s="49">
        <f>G171/31</f>
        <v>0</v>
      </c>
      <c r="I171" s="15"/>
      <c r="J171" s="49">
        <f>I171/30</f>
        <v>0</v>
      </c>
      <c r="K171" s="15"/>
      <c r="L171" s="49">
        <f>K171/26</f>
        <v>0</v>
      </c>
      <c r="M171" s="15"/>
      <c r="N171" s="49">
        <f>M171/37</f>
        <v>0</v>
      </c>
      <c r="O171" s="15"/>
      <c r="P171" s="49">
        <f>O171/32</f>
        <v>0</v>
      </c>
      <c r="Q171" s="15"/>
      <c r="R171" s="49">
        <f>Q171/20</f>
        <v>0</v>
      </c>
      <c r="S171" s="15"/>
      <c r="T171" s="49">
        <f>S171/27</f>
        <v>0</v>
      </c>
      <c r="U171" s="15"/>
      <c r="V171" s="49">
        <f>U171/58</f>
        <v>0</v>
      </c>
      <c r="W171" s="15"/>
      <c r="X171" s="49">
        <f>W171/30</f>
        <v>0</v>
      </c>
      <c r="Y171" s="15"/>
      <c r="Z171" s="49">
        <f>Y171/25</f>
        <v>0</v>
      </c>
      <c r="AA171" s="15"/>
      <c r="AB171" s="49">
        <f>AA171/20</f>
        <v>0</v>
      </c>
      <c r="AC171" s="15">
        <v>2</v>
      </c>
      <c r="AD171" s="49">
        <f>AC171/23</f>
        <v>8.6956521739130432E-2</v>
      </c>
      <c r="AE171" s="15"/>
      <c r="AF171" s="49">
        <f>AE171/26</f>
        <v>0</v>
      </c>
      <c r="AG171" s="15"/>
      <c r="AH171" s="49">
        <f>AG171/16</f>
        <v>0</v>
      </c>
      <c r="AI171" s="15"/>
      <c r="AJ171" s="49">
        <f>AI171/16</f>
        <v>0</v>
      </c>
      <c r="AK171" s="61">
        <f>C171+E171+I171+K171+M171+O171+Q171+S171+U171+W171+Y171+AA171+AC171+AE171+AG171+AI171</f>
        <v>2</v>
      </c>
      <c r="AL171" s="15">
        <f>COUNT(C171,E171,G171,AW2I2,K171,M171,O171,Q171,S171,U171,W171,Y171,AA171,AC171,AE171,AG171,AI171)</f>
        <v>2</v>
      </c>
      <c r="AM171" s="52">
        <f>AJ171+AH171+H171+AF171+AD171+AB171+Z171+X171+V171+T171+P171+R171+N171+L171+J171+F171+D171</f>
        <v>8.6956521739130432E-2</v>
      </c>
      <c r="AN171" s="40"/>
    </row>
    <row r="172" spans="1:40">
      <c r="A172" s="58">
        <f t="shared" si="2"/>
        <v>171</v>
      </c>
      <c r="B172" s="35" t="s">
        <v>92</v>
      </c>
      <c r="C172" s="59">
        <v>0</v>
      </c>
      <c r="D172" s="60">
        <f>C172/29</f>
        <v>0</v>
      </c>
      <c r="E172" s="15"/>
      <c r="F172" s="49">
        <f>E172/25</f>
        <v>0</v>
      </c>
      <c r="G172" s="124"/>
      <c r="H172" s="49">
        <f>G172/31</f>
        <v>0</v>
      </c>
      <c r="I172" s="15"/>
      <c r="J172" s="49">
        <f>I172/30</f>
        <v>0</v>
      </c>
      <c r="K172" s="15"/>
      <c r="L172" s="49">
        <f>K172/26</f>
        <v>0</v>
      </c>
      <c r="M172" s="15"/>
      <c r="N172" s="49">
        <f>M172/37</f>
        <v>0</v>
      </c>
      <c r="O172" s="15"/>
      <c r="P172" s="49">
        <f>O172/32</f>
        <v>0</v>
      </c>
      <c r="Q172" s="15">
        <v>1</v>
      </c>
      <c r="R172" s="49">
        <f>Q172/20</f>
        <v>0.05</v>
      </c>
      <c r="S172" s="15"/>
      <c r="T172" s="49">
        <f>S172/27</f>
        <v>0</v>
      </c>
      <c r="U172" s="15"/>
      <c r="V172" s="49">
        <f>U172/58</f>
        <v>0</v>
      </c>
      <c r="W172" s="15"/>
      <c r="X172" s="49">
        <f>W172/30</f>
        <v>0</v>
      </c>
      <c r="Y172" s="15"/>
      <c r="Z172" s="49">
        <f>Y172/25</f>
        <v>0</v>
      </c>
      <c r="AA172" s="15"/>
      <c r="AB172" s="49">
        <f>AA172/20</f>
        <v>0</v>
      </c>
      <c r="AC172" s="15"/>
      <c r="AD172" s="49">
        <f>AC172/23</f>
        <v>0</v>
      </c>
      <c r="AE172" s="15"/>
      <c r="AF172" s="49">
        <f>AE172/26</f>
        <v>0</v>
      </c>
      <c r="AG172" s="15"/>
      <c r="AH172" s="49">
        <f>AG172/16</f>
        <v>0</v>
      </c>
      <c r="AI172" s="15"/>
      <c r="AJ172" s="49">
        <f>AI172/16</f>
        <v>0</v>
      </c>
      <c r="AK172" s="61">
        <f>C172+E172+I172+K172+M172+O172+Q172+S172+U172+W172+Y172+AA172+AC172+AE172+AG172+AI172</f>
        <v>1</v>
      </c>
      <c r="AL172" s="15">
        <f>COUNT(C172,E172,G172,AW2I2,K172,M172,O172,Q172,S172,U172,W172,Y172,AA172,AC172,AE172,AG172,AI172)</f>
        <v>2</v>
      </c>
      <c r="AM172" s="52">
        <f>AJ172+AH172+H172+AF172+AD172+AB172+Z172+X172+V172+T172+P172+R172+N172+L172+J172+F172+D172</f>
        <v>0.05</v>
      </c>
      <c r="AN172" s="40"/>
    </row>
    <row r="173" spans="1:40">
      <c r="A173" s="58">
        <f t="shared" si="2"/>
        <v>172</v>
      </c>
      <c r="B173" s="34" t="s">
        <v>369</v>
      </c>
      <c r="C173" s="59">
        <v>0</v>
      </c>
      <c r="D173" s="60">
        <f>C173/29</f>
        <v>0</v>
      </c>
      <c r="E173" s="15"/>
      <c r="F173" s="49">
        <f>E173/25</f>
        <v>0</v>
      </c>
      <c r="G173" s="124"/>
      <c r="H173" s="49">
        <f>G173/31</f>
        <v>0</v>
      </c>
      <c r="I173" s="15"/>
      <c r="J173" s="49">
        <f>I173/30</f>
        <v>0</v>
      </c>
      <c r="K173" s="15"/>
      <c r="L173" s="49">
        <f>K173/26</f>
        <v>0</v>
      </c>
      <c r="M173" s="15"/>
      <c r="N173" s="49">
        <f>M173/37</f>
        <v>0</v>
      </c>
      <c r="O173" s="15"/>
      <c r="P173" s="49">
        <f>O173/32</f>
        <v>0</v>
      </c>
      <c r="Q173" s="15"/>
      <c r="R173" s="49">
        <f>Q173/20</f>
        <v>0</v>
      </c>
      <c r="S173" s="15"/>
      <c r="T173" s="49">
        <f>S173/27</f>
        <v>0</v>
      </c>
      <c r="U173" s="15"/>
      <c r="V173" s="49">
        <f>U173/58</f>
        <v>0</v>
      </c>
      <c r="W173" s="15"/>
      <c r="X173" s="49">
        <f>W173/30</f>
        <v>0</v>
      </c>
      <c r="Y173" s="15"/>
      <c r="Z173" s="49">
        <f>Y173/25</f>
        <v>0</v>
      </c>
      <c r="AA173" s="15"/>
      <c r="AB173" s="49">
        <f>AA173/20</f>
        <v>0</v>
      </c>
      <c r="AC173" s="15">
        <v>1</v>
      </c>
      <c r="AD173" s="49">
        <f>AC173/23</f>
        <v>4.3478260869565216E-2</v>
      </c>
      <c r="AE173" s="15"/>
      <c r="AF173" s="49">
        <f>AE173/26</f>
        <v>0</v>
      </c>
      <c r="AG173" s="15"/>
      <c r="AH173" s="49">
        <f>AG173/16</f>
        <v>0</v>
      </c>
      <c r="AI173" s="15"/>
      <c r="AJ173" s="49">
        <f>AI173/16</f>
        <v>0</v>
      </c>
      <c r="AK173" s="61">
        <f>C173+E173+I173+K173+M173+O173+Q173+S173+U173+W173+Y173+AA173+AC173+AE173+AG173+AI173</f>
        <v>1</v>
      </c>
      <c r="AL173" s="15">
        <f>COUNT(C173,E173,G173,AW2I2,K173,M173,O173,Q173,S173,U173,W173,Y173,AA173,AC173,AE173,AG173,AI173)</f>
        <v>2</v>
      </c>
      <c r="AM173" s="52">
        <f>AJ173+AH173+H173+AF173+AD173+AB173+Z173+X173+V173+T173+P173+R173+N173+L173+J173+F173+D173</f>
        <v>4.3478260869565216E-2</v>
      </c>
      <c r="AN173" s="40"/>
    </row>
    <row r="174" spans="1:40">
      <c r="A174" s="58">
        <f t="shared" si="2"/>
        <v>173</v>
      </c>
      <c r="B174" s="15" t="s">
        <v>563</v>
      </c>
      <c r="C174" s="59"/>
      <c r="D174" s="60">
        <f>C174/29</f>
        <v>0</v>
      </c>
      <c r="E174" s="15"/>
      <c r="F174" s="49">
        <f>E174/25</f>
        <v>0</v>
      </c>
      <c r="G174" s="124"/>
      <c r="H174" s="49">
        <f>G174/31</f>
        <v>0</v>
      </c>
      <c r="I174" s="15"/>
      <c r="J174" s="49">
        <f>I174/30</f>
        <v>0</v>
      </c>
      <c r="K174" s="15"/>
      <c r="L174" s="49">
        <f>K174/26</f>
        <v>0</v>
      </c>
      <c r="M174" s="15">
        <v>1</v>
      </c>
      <c r="N174" s="49">
        <f>M174/37</f>
        <v>2.7027027027027029E-2</v>
      </c>
      <c r="O174" s="15">
        <v>0</v>
      </c>
      <c r="P174" s="49">
        <f>O174/32</f>
        <v>0</v>
      </c>
      <c r="Q174" s="15"/>
      <c r="R174" s="49">
        <f>Q174/20</f>
        <v>0</v>
      </c>
      <c r="S174" s="15"/>
      <c r="T174" s="49">
        <f>S174/27</f>
        <v>0</v>
      </c>
      <c r="U174" s="15"/>
      <c r="V174" s="49">
        <f>U174/58</f>
        <v>0</v>
      </c>
      <c r="W174" s="15"/>
      <c r="X174" s="49">
        <f>W174/30</f>
        <v>0</v>
      </c>
      <c r="Y174" s="15"/>
      <c r="Z174" s="49">
        <f>Y174/25</f>
        <v>0</v>
      </c>
      <c r="AA174" s="15"/>
      <c r="AB174" s="49">
        <f>AA174/20</f>
        <v>0</v>
      </c>
      <c r="AC174" s="15"/>
      <c r="AD174" s="49">
        <f>AC174/23</f>
        <v>0</v>
      </c>
      <c r="AE174" s="15"/>
      <c r="AF174" s="49">
        <f>AE174/26</f>
        <v>0</v>
      </c>
      <c r="AG174" s="15"/>
      <c r="AH174" s="49">
        <f>AG174/16</f>
        <v>0</v>
      </c>
      <c r="AI174" s="15"/>
      <c r="AJ174" s="49">
        <f>AI174/16</f>
        <v>0</v>
      </c>
      <c r="AK174" s="61">
        <f>C174+E174+I174+K174+M174+O174+Q174+S174+U174+W174+Y174+AA174+AC174+AE174+AG174+AI174</f>
        <v>1</v>
      </c>
      <c r="AL174" s="15">
        <f>COUNT(C174,E174,G174,AW2I2,K174,M174,O174,Q174,S174,U174,W174,Y174,AA174,AC174,AE174,AG174,AI174)</f>
        <v>2</v>
      </c>
      <c r="AM174" s="52">
        <f>AJ174+AH174+H174+AF174+AD174+AB174+Z174+X174+V174+T174+P174+R174+N174+L174+J174+F174+D174</f>
        <v>2.7027027027027029E-2</v>
      </c>
      <c r="AN174" s="40"/>
    </row>
    <row r="175" spans="1:40">
      <c r="A175" s="58">
        <f t="shared" si="2"/>
        <v>174</v>
      </c>
      <c r="B175" s="35" t="s">
        <v>58</v>
      </c>
      <c r="C175" s="59"/>
      <c r="D175" s="60">
        <f>C175/29</f>
        <v>0</v>
      </c>
      <c r="E175" s="15"/>
      <c r="F175" s="49">
        <f>E175/25</f>
        <v>0</v>
      </c>
      <c r="G175" s="124"/>
      <c r="H175" s="49">
        <f>G175/31</f>
        <v>0</v>
      </c>
      <c r="I175" s="15"/>
      <c r="J175" s="49">
        <f>I175/30</f>
        <v>0</v>
      </c>
      <c r="K175" s="15"/>
      <c r="L175" s="49">
        <f>K175/26</f>
        <v>0</v>
      </c>
      <c r="M175" s="15"/>
      <c r="N175" s="49">
        <f>M175/37</f>
        <v>0</v>
      </c>
      <c r="O175" s="15"/>
      <c r="P175" s="49">
        <f>O175/32</f>
        <v>0</v>
      </c>
      <c r="Q175" s="15"/>
      <c r="R175" s="49">
        <f>Q175/20</f>
        <v>0</v>
      </c>
      <c r="S175" s="15">
        <v>26</v>
      </c>
      <c r="T175" s="49">
        <f>S175/27</f>
        <v>0.96296296296296291</v>
      </c>
      <c r="U175" s="15"/>
      <c r="V175" s="49">
        <f>U175/58</f>
        <v>0</v>
      </c>
      <c r="W175" s="15"/>
      <c r="X175" s="49">
        <f>W175/30</f>
        <v>0</v>
      </c>
      <c r="Y175" s="15"/>
      <c r="Z175" s="49">
        <f>Y175/25</f>
        <v>0</v>
      </c>
      <c r="AA175" s="15"/>
      <c r="AB175" s="49">
        <f>AA175/20</f>
        <v>0</v>
      </c>
      <c r="AC175" s="15"/>
      <c r="AD175" s="49">
        <f>AC175/23</f>
        <v>0</v>
      </c>
      <c r="AE175" s="15"/>
      <c r="AF175" s="49">
        <f>AE175/26</f>
        <v>0</v>
      </c>
      <c r="AG175" s="15"/>
      <c r="AH175" s="49">
        <f>AG175/16</f>
        <v>0</v>
      </c>
      <c r="AI175" s="15"/>
      <c r="AJ175" s="49">
        <f>AI175/16</f>
        <v>0</v>
      </c>
      <c r="AK175" s="61">
        <f>C175+E175+I175+K175+M175+O175+Q175+S175+U175+W175+Y175+AA175+AC175+AE175+AG175+AI175</f>
        <v>26</v>
      </c>
      <c r="AL175" s="15">
        <f>COUNT(C175,E175,G175,AW2I2,K175,M175,O175,Q175,S175,U175,W175,Y175,AA175,AC175,AE175,AG175,AI175)</f>
        <v>1</v>
      </c>
      <c r="AM175" s="52">
        <f>AJ175+AH175+H175+AF175+AD175+AB175+Z175+X175+V175+T175+P175+R175+N175+L175+J175+F175+D175</f>
        <v>0.96296296296296291</v>
      </c>
      <c r="AN175" s="40"/>
    </row>
    <row r="176" spans="1:40">
      <c r="A176" s="58">
        <f t="shared" si="2"/>
        <v>175</v>
      </c>
      <c r="B176" s="35" t="s">
        <v>113</v>
      </c>
      <c r="C176" s="59"/>
      <c r="D176" s="60">
        <f>C176/29</f>
        <v>0</v>
      </c>
      <c r="E176" s="15"/>
      <c r="F176" s="49">
        <f>E176/25</f>
        <v>0</v>
      </c>
      <c r="G176" s="124"/>
      <c r="H176" s="49">
        <f>G176/31</f>
        <v>0</v>
      </c>
      <c r="I176" s="15"/>
      <c r="J176" s="49">
        <f>I176/30</f>
        <v>0</v>
      </c>
      <c r="K176" s="15"/>
      <c r="L176" s="49">
        <f>K176/26</f>
        <v>0</v>
      </c>
      <c r="M176" s="15"/>
      <c r="N176" s="49">
        <f>M176/37</f>
        <v>0</v>
      </c>
      <c r="O176" s="15"/>
      <c r="P176" s="49">
        <f>O176/32</f>
        <v>0</v>
      </c>
      <c r="Q176" s="15">
        <v>14</v>
      </c>
      <c r="R176" s="49">
        <f>Q176/20</f>
        <v>0.7</v>
      </c>
      <c r="S176" s="15"/>
      <c r="T176" s="49">
        <f>S176/27</f>
        <v>0</v>
      </c>
      <c r="U176" s="15"/>
      <c r="V176" s="49">
        <f>U176/58</f>
        <v>0</v>
      </c>
      <c r="W176" s="15"/>
      <c r="X176" s="49">
        <f>W176/30</f>
        <v>0</v>
      </c>
      <c r="Y176" s="15"/>
      <c r="Z176" s="49">
        <f>Y176/25</f>
        <v>0</v>
      </c>
      <c r="AA176" s="15"/>
      <c r="AB176" s="49">
        <f>AA176/20</f>
        <v>0</v>
      </c>
      <c r="AC176" s="15"/>
      <c r="AD176" s="49">
        <f>AC176/23</f>
        <v>0</v>
      </c>
      <c r="AE176" s="15"/>
      <c r="AF176" s="49">
        <f>AE176/26</f>
        <v>0</v>
      </c>
      <c r="AG176" s="15"/>
      <c r="AH176" s="49">
        <f>AG176/16</f>
        <v>0</v>
      </c>
      <c r="AI176" s="15"/>
      <c r="AJ176" s="49">
        <f>AI176/16</f>
        <v>0</v>
      </c>
      <c r="AK176" s="61">
        <f>C176+E176+I176+K176+M176+O176+Q176+S176+U176+W176+Y176+AA176+AC176+AE176+AG176+AI176</f>
        <v>14</v>
      </c>
      <c r="AL176" s="15">
        <f>COUNT(C176,E176,G176,AW2I2,K176,M176,O176,Q176,S176,U176,W176,Y176,AA176,AC176,AE176,AG176,AI176)</f>
        <v>1</v>
      </c>
      <c r="AM176" s="52">
        <f>AJ176+AH176+H176+AF176+AD176+AB176+Z176+X176+V176+T176+P176+R176+N176+L176+J176+F176+D176</f>
        <v>0.7</v>
      </c>
      <c r="AN176" s="40"/>
    </row>
    <row r="177" spans="1:40">
      <c r="A177" s="58">
        <f t="shared" si="2"/>
        <v>176</v>
      </c>
      <c r="B177" s="35" t="s">
        <v>114</v>
      </c>
      <c r="C177" s="59"/>
      <c r="D177" s="60">
        <f>C177/29</f>
        <v>0</v>
      </c>
      <c r="E177" s="15"/>
      <c r="F177" s="49">
        <f>E177/25</f>
        <v>0</v>
      </c>
      <c r="G177" s="124"/>
      <c r="H177" s="49">
        <f>G177/31</f>
        <v>0</v>
      </c>
      <c r="I177" s="15"/>
      <c r="J177" s="49">
        <f>I177/30</f>
        <v>0</v>
      </c>
      <c r="K177" s="15"/>
      <c r="L177" s="49">
        <f>K177/26</f>
        <v>0</v>
      </c>
      <c r="M177" s="15"/>
      <c r="N177" s="49">
        <f>M177/37</f>
        <v>0</v>
      </c>
      <c r="O177" s="15"/>
      <c r="P177" s="49">
        <f>O177/32</f>
        <v>0</v>
      </c>
      <c r="Q177" s="15">
        <v>14</v>
      </c>
      <c r="R177" s="49">
        <f>Q177/20</f>
        <v>0.7</v>
      </c>
      <c r="S177" s="15"/>
      <c r="T177" s="49">
        <f>S177/27</f>
        <v>0</v>
      </c>
      <c r="U177" s="15"/>
      <c r="V177" s="49">
        <f>U177/58</f>
        <v>0</v>
      </c>
      <c r="W177" s="15"/>
      <c r="X177" s="49">
        <f>W177/30</f>
        <v>0</v>
      </c>
      <c r="Y177" s="15"/>
      <c r="Z177" s="49">
        <f>Y177/25</f>
        <v>0</v>
      </c>
      <c r="AA177" s="15"/>
      <c r="AB177" s="49">
        <f>AA177/20</f>
        <v>0</v>
      </c>
      <c r="AC177" s="15"/>
      <c r="AD177" s="49">
        <f>AC177/23</f>
        <v>0</v>
      </c>
      <c r="AE177" s="15"/>
      <c r="AF177" s="49">
        <f>AE177/26</f>
        <v>0</v>
      </c>
      <c r="AG177" s="15"/>
      <c r="AH177" s="49">
        <f>AG177/16</f>
        <v>0</v>
      </c>
      <c r="AI177" s="15"/>
      <c r="AJ177" s="49">
        <f>AI177/16</f>
        <v>0</v>
      </c>
      <c r="AK177" s="61">
        <f>C177+E177+I177+K177+M177+O177+Q177+S177+U177+W177+Y177+AA177+AC177+AE177+AG177+AI177</f>
        <v>14</v>
      </c>
      <c r="AL177" s="15">
        <f>COUNT(C177,E177,G177,AW2I2,K177,M177,O177,Q177,S177,U177,W177,Y177,AA177,AC177,AE177,AG177,AI177)</f>
        <v>1</v>
      </c>
      <c r="AM177" s="52">
        <f>AJ177+AH177+H177+AF177+AD177+AB177+Z177+X177+V177+T177+P177+R177+N177+L177+J177+F177+D177</f>
        <v>0.7</v>
      </c>
      <c r="AN177" s="40"/>
    </row>
    <row r="178" spans="1:40">
      <c r="A178" s="58">
        <f t="shared" si="2"/>
        <v>177</v>
      </c>
      <c r="B178" s="34" t="s">
        <v>205</v>
      </c>
      <c r="C178" s="59"/>
      <c r="D178" s="60">
        <f>C178/29</f>
        <v>0</v>
      </c>
      <c r="E178" s="15"/>
      <c r="F178" s="49">
        <f>E178/25</f>
        <v>0</v>
      </c>
      <c r="G178" s="124"/>
      <c r="H178" s="49">
        <f>G178/31</f>
        <v>0</v>
      </c>
      <c r="I178" s="15"/>
      <c r="J178" s="49">
        <f>I178/30</f>
        <v>0</v>
      </c>
      <c r="K178" s="15"/>
      <c r="L178" s="49">
        <f>K178/26</f>
        <v>0</v>
      </c>
      <c r="M178" s="15"/>
      <c r="N178" s="49">
        <f>M178/37</f>
        <v>0</v>
      </c>
      <c r="O178" s="15"/>
      <c r="P178" s="49">
        <f>O178/32</f>
        <v>0</v>
      </c>
      <c r="Q178" s="15">
        <v>14</v>
      </c>
      <c r="R178" s="49">
        <f>Q178/20</f>
        <v>0.7</v>
      </c>
      <c r="S178" s="15"/>
      <c r="T178" s="49">
        <f>S178/27</f>
        <v>0</v>
      </c>
      <c r="U178" s="15"/>
      <c r="V178" s="49">
        <f>U178/58</f>
        <v>0</v>
      </c>
      <c r="W178" s="15"/>
      <c r="X178" s="49">
        <f>W178/30</f>
        <v>0</v>
      </c>
      <c r="Y178" s="15"/>
      <c r="Z178" s="49">
        <f>Y178/25</f>
        <v>0</v>
      </c>
      <c r="AA178" s="15"/>
      <c r="AB178" s="49">
        <f>AA178/20</f>
        <v>0</v>
      </c>
      <c r="AC178" s="15"/>
      <c r="AD178" s="49">
        <f>AC178/23</f>
        <v>0</v>
      </c>
      <c r="AE178" s="15"/>
      <c r="AF178" s="49">
        <f>AE178/26</f>
        <v>0</v>
      </c>
      <c r="AG178" s="15"/>
      <c r="AH178" s="49">
        <f>AG178/16</f>
        <v>0</v>
      </c>
      <c r="AI178" s="15"/>
      <c r="AJ178" s="49">
        <f>AI178/16</f>
        <v>0</v>
      </c>
      <c r="AK178" s="61">
        <f>C178+E178+I178+K178+M178+O178+Q178+S178+U178+W178+Y178+AA178+AC178+AE178+AG178+AI178</f>
        <v>14</v>
      </c>
      <c r="AL178" s="15">
        <f>COUNT(C178,E178,G178,AW2I2,K178,M178,O178,Q178,S178,U178,W178,Y178,AA178,AC178,AE178,AG178,AI178)</f>
        <v>1</v>
      </c>
      <c r="AM178" s="52">
        <f>AJ178+AH178+H178+AF178+AD178+AB178+Z178+X178+V178+T178+P178+R178+N178+L178+J178+F178+D178</f>
        <v>0.7</v>
      </c>
      <c r="AN178" s="40"/>
    </row>
    <row r="179" spans="1:40">
      <c r="A179" s="58">
        <f t="shared" si="2"/>
        <v>178</v>
      </c>
      <c r="B179" s="35" t="s">
        <v>111</v>
      </c>
      <c r="C179" s="59"/>
      <c r="D179" s="60">
        <f>C179/29</f>
        <v>0</v>
      </c>
      <c r="E179" s="15"/>
      <c r="F179" s="49">
        <f>E179/25</f>
        <v>0</v>
      </c>
      <c r="G179" s="124"/>
      <c r="H179" s="49">
        <f>G179/31</f>
        <v>0</v>
      </c>
      <c r="I179" s="15"/>
      <c r="J179" s="49">
        <f>I179/30</f>
        <v>0</v>
      </c>
      <c r="K179" s="15"/>
      <c r="L179" s="49">
        <f>K179/26</f>
        <v>0</v>
      </c>
      <c r="M179" s="15"/>
      <c r="N179" s="49">
        <f>M179/37</f>
        <v>0</v>
      </c>
      <c r="O179" s="15"/>
      <c r="P179" s="49">
        <f>O179/32</f>
        <v>0</v>
      </c>
      <c r="Q179" s="15">
        <v>14</v>
      </c>
      <c r="R179" s="49">
        <f>Q179/20</f>
        <v>0.7</v>
      </c>
      <c r="S179" s="15"/>
      <c r="T179" s="49">
        <f>S179/27</f>
        <v>0</v>
      </c>
      <c r="U179" s="15"/>
      <c r="V179" s="49">
        <f>U179/58</f>
        <v>0</v>
      </c>
      <c r="W179" s="15"/>
      <c r="X179" s="49">
        <f>W179/30</f>
        <v>0</v>
      </c>
      <c r="Y179" s="15"/>
      <c r="Z179" s="49">
        <f>Y179/25</f>
        <v>0</v>
      </c>
      <c r="AA179" s="15"/>
      <c r="AB179" s="49">
        <f>AA179/20</f>
        <v>0</v>
      </c>
      <c r="AC179" s="15"/>
      <c r="AD179" s="49">
        <f>AC179/23</f>
        <v>0</v>
      </c>
      <c r="AE179" s="15"/>
      <c r="AF179" s="49">
        <f>AE179/26</f>
        <v>0</v>
      </c>
      <c r="AG179" s="15"/>
      <c r="AH179" s="49">
        <f>AG179/16</f>
        <v>0</v>
      </c>
      <c r="AI179" s="15"/>
      <c r="AJ179" s="49">
        <f>AI179/16</f>
        <v>0</v>
      </c>
      <c r="AK179" s="61">
        <f>C179+E179+I179+K179+M179+O179+Q179+S179+U179+W179+Y179+AA179+AC179+AE179+AG179+AI179</f>
        <v>14</v>
      </c>
      <c r="AL179" s="15">
        <f>COUNT(C179,E179,G179,AW2I2,K179,M179,O179,Q179,S179,U179,W179,Y179,AA179,AC179,AE179,AG179,AI179)</f>
        <v>1</v>
      </c>
      <c r="AM179" s="52">
        <f>AJ179+AH179+H179+AF179+AD179+AB179+Z179+X179+V179+T179+P179+R179+N179+L179+J179+F179+D179</f>
        <v>0.7</v>
      </c>
      <c r="AN179" s="40"/>
    </row>
    <row r="180" spans="1:40">
      <c r="A180" s="58">
        <f t="shared" si="2"/>
        <v>179</v>
      </c>
      <c r="B180" s="15" t="s">
        <v>618</v>
      </c>
      <c r="C180" s="59"/>
      <c r="D180" s="60">
        <f>C180/29</f>
        <v>0</v>
      </c>
      <c r="E180" s="15"/>
      <c r="F180" s="49">
        <f>E180/25</f>
        <v>0</v>
      </c>
      <c r="G180" s="124"/>
      <c r="H180" s="49">
        <f>G180/31</f>
        <v>0</v>
      </c>
      <c r="I180" s="15"/>
      <c r="J180" s="49">
        <f>I180/30</f>
        <v>0</v>
      </c>
      <c r="K180" s="15"/>
      <c r="L180" s="49">
        <f>K180/26</f>
        <v>0</v>
      </c>
      <c r="M180" s="15"/>
      <c r="N180" s="49">
        <f>M180/37</f>
        <v>0</v>
      </c>
      <c r="O180" s="15"/>
      <c r="P180" s="49">
        <f>O180/32</f>
        <v>0</v>
      </c>
      <c r="Q180" s="15"/>
      <c r="R180" s="49">
        <f>Q180/20</f>
        <v>0</v>
      </c>
      <c r="S180" s="15"/>
      <c r="T180" s="49">
        <f>S180/27</f>
        <v>0</v>
      </c>
      <c r="U180" s="15"/>
      <c r="V180" s="49">
        <f>U180/25</f>
        <v>0</v>
      </c>
      <c r="W180" s="15"/>
      <c r="X180" s="49">
        <f>W180/30</f>
        <v>0</v>
      </c>
      <c r="Y180" s="15"/>
      <c r="Z180" s="49">
        <f>Y180/25</f>
        <v>0</v>
      </c>
      <c r="AA180" s="15">
        <v>13</v>
      </c>
      <c r="AB180" s="49">
        <f>AA180/20</f>
        <v>0.65</v>
      </c>
      <c r="AC180" s="15"/>
      <c r="AD180" s="49">
        <f>AC180/23</f>
        <v>0</v>
      </c>
      <c r="AE180" s="15"/>
      <c r="AF180" s="49">
        <f>AE180/26</f>
        <v>0</v>
      </c>
      <c r="AG180" s="15"/>
      <c r="AH180" s="49">
        <f>AG180/16</f>
        <v>0</v>
      </c>
      <c r="AI180" s="15"/>
      <c r="AJ180" s="49">
        <f>AI180/16</f>
        <v>0</v>
      </c>
      <c r="AK180" s="61">
        <f>C180+E180+I180+K180+M180+O180+Q180+S180+U180+W180+Y180+AA180+AC180+AE180+AG180+AI180</f>
        <v>13</v>
      </c>
      <c r="AL180" s="15">
        <f>COUNT(C180,E180,G180,AW2I2,K180,M180,O180,Q180,S180,U180,W180,Y180,AA180,AC180,AE180,AG180,AI180)</f>
        <v>1</v>
      </c>
      <c r="AM180" s="52">
        <f>AJ180+AH180+H180+AF180+AD180+AB180+Z180+X180+V180+T180+P180+R180+N180+L180+J180+F180+D180</f>
        <v>0.65</v>
      </c>
      <c r="AN180" s="40"/>
    </row>
    <row r="181" spans="1:40">
      <c r="A181" s="58">
        <f t="shared" si="2"/>
        <v>180</v>
      </c>
      <c r="B181" s="15" t="s">
        <v>429</v>
      </c>
      <c r="C181" s="59"/>
      <c r="D181" s="60">
        <f>C181/29</f>
        <v>0</v>
      </c>
      <c r="E181" s="15"/>
      <c r="F181" s="49">
        <f>E181/25</f>
        <v>0</v>
      </c>
      <c r="G181" s="124"/>
      <c r="H181" s="49">
        <f>G181/31</f>
        <v>0</v>
      </c>
      <c r="I181" s="15">
        <v>9</v>
      </c>
      <c r="J181" s="49">
        <f>I181/30</f>
        <v>0.3</v>
      </c>
      <c r="K181" s="15">
        <v>1</v>
      </c>
      <c r="L181" s="49">
        <f>K181/26</f>
        <v>3.8461538461538464E-2</v>
      </c>
      <c r="M181" s="15"/>
      <c r="N181" s="49">
        <f>M181/37</f>
        <v>0</v>
      </c>
      <c r="O181" s="15"/>
      <c r="P181" s="49">
        <f>O181/32</f>
        <v>0</v>
      </c>
      <c r="Q181" s="15"/>
      <c r="R181" s="49">
        <f>Q181/20</f>
        <v>0</v>
      </c>
      <c r="S181" s="15"/>
      <c r="T181" s="49">
        <f>S181/27</f>
        <v>0</v>
      </c>
      <c r="U181" s="15"/>
      <c r="V181" s="49">
        <f>U181/58</f>
        <v>0</v>
      </c>
      <c r="W181" s="15"/>
      <c r="X181" s="49">
        <f>W181/30</f>
        <v>0</v>
      </c>
      <c r="Y181" s="15"/>
      <c r="Z181" s="49">
        <f>Y181/25</f>
        <v>0</v>
      </c>
      <c r="AA181" s="15"/>
      <c r="AB181" s="49">
        <f>AA181/20</f>
        <v>0</v>
      </c>
      <c r="AC181" s="15"/>
      <c r="AD181" s="49">
        <f>AC181/23</f>
        <v>0</v>
      </c>
      <c r="AE181" s="15"/>
      <c r="AF181" s="49">
        <f>AE181/26</f>
        <v>0</v>
      </c>
      <c r="AG181" s="15"/>
      <c r="AH181" s="49">
        <f>AG181/16</f>
        <v>0</v>
      </c>
      <c r="AI181" s="15"/>
      <c r="AJ181" s="49">
        <f>AI181/16</f>
        <v>0</v>
      </c>
      <c r="AK181" s="61">
        <f>C181+E181+I181+K181+M181+O181+Q181+S181+U181+W181+Y181+AA181+AC181+AE181+AG181+AI181</f>
        <v>10</v>
      </c>
      <c r="AL181" s="15">
        <f>COUNT(C181,E181,G181,AW2I2,K181,M181,O181,Q181,S181,U181,W181,Y181,AA181,AC181,AE181,AG181,AI181)</f>
        <v>1</v>
      </c>
      <c r="AM181" s="52">
        <f>AJ181+AH181+H181+AF181+AD181+AB181+Z181+X181+V181+T181+P181+R181+N181+L181+J181+F181+D181</f>
        <v>0.33846153846153848</v>
      </c>
      <c r="AN181" s="40"/>
    </row>
    <row r="182" spans="1:40">
      <c r="A182" s="58">
        <f t="shared" si="2"/>
        <v>181</v>
      </c>
      <c r="B182" s="36" t="s">
        <v>181</v>
      </c>
      <c r="C182" s="59">
        <v>9</v>
      </c>
      <c r="D182" s="60">
        <f>C182/29</f>
        <v>0.31034482758620691</v>
      </c>
      <c r="E182" s="15"/>
      <c r="F182" s="49">
        <f>E182/25</f>
        <v>0</v>
      </c>
      <c r="G182" s="124"/>
      <c r="H182" s="49">
        <f>G182/31</f>
        <v>0</v>
      </c>
      <c r="I182" s="15"/>
      <c r="J182" s="49">
        <f>I182/30</f>
        <v>0</v>
      </c>
      <c r="K182" s="15"/>
      <c r="L182" s="49">
        <f>K182/26</f>
        <v>0</v>
      </c>
      <c r="M182" s="15"/>
      <c r="N182" s="49">
        <f>M182/37</f>
        <v>0</v>
      </c>
      <c r="O182" s="15"/>
      <c r="P182" s="49">
        <f>O182/32</f>
        <v>0</v>
      </c>
      <c r="Q182" s="15"/>
      <c r="R182" s="49">
        <f>Q182/20</f>
        <v>0</v>
      </c>
      <c r="S182" s="15"/>
      <c r="T182" s="49">
        <f>S182/27</f>
        <v>0</v>
      </c>
      <c r="U182" s="15"/>
      <c r="V182" s="49">
        <f>U182/58</f>
        <v>0</v>
      </c>
      <c r="W182" s="15"/>
      <c r="X182" s="49">
        <f>W182/30</f>
        <v>0</v>
      </c>
      <c r="Y182" s="15"/>
      <c r="Z182" s="49">
        <f>Y182/25</f>
        <v>0</v>
      </c>
      <c r="AA182" s="15"/>
      <c r="AB182" s="49">
        <f>AA182/20</f>
        <v>0</v>
      </c>
      <c r="AC182" s="15"/>
      <c r="AD182" s="49">
        <f>AC182/23</f>
        <v>0</v>
      </c>
      <c r="AE182" s="15"/>
      <c r="AF182" s="49">
        <f>AE182/26</f>
        <v>0</v>
      </c>
      <c r="AG182" s="15"/>
      <c r="AH182" s="49">
        <f>AG182/16</f>
        <v>0</v>
      </c>
      <c r="AI182" s="15"/>
      <c r="AJ182" s="49">
        <f>AI182/16</f>
        <v>0</v>
      </c>
      <c r="AK182" s="61">
        <f>C182+E182+I182+K182+M182+O182+Q182+S182+U182+W182+Y182+AA182+AC182+AE182+AG182+AI182</f>
        <v>9</v>
      </c>
      <c r="AL182" s="15">
        <f>COUNT(C182,E182,G182,AW2I2,K182,M182,O182,Q182,S182,U182,W182,Y182,AA182,AC182,AE182,AG182,AI182)</f>
        <v>1</v>
      </c>
      <c r="AM182" s="52">
        <f>AJ182+AH182+H182+AF182+AD182+AB182+Z182+X182+V182+T182+P182+R182+N182+L182+J182+F182+D182</f>
        <v>0.31034482758620691</v>
      </c>
      <c r="AN182" s="40"/>
    </row>
    <row r="183" spans="1:40">
      <c r="A183" s="58">
        <f t="shared" si="2"/>
        <v>182</v>
      </c>
      <c r="B183" s="36" t="s">
        <v>178</v>
      </c>
      <c r="C183" s="59">
        <v>15</v>
      </c>
      <c r="D183" s="60">
        <f>C183/51</f>
        <v>0.29411764705882354</v>
      </c>
      <c r="E183" s="15"/>
      <c r="F183" s="49">
        <f>E183/25</f>
        <v>0</v>
      </c>
      <c r="G183" s="124"/>
      <c r="H183" s="49">
        <f>G183/31</f>
        <v>0</v>
      </c>
      <c r="I183" s="15"/>
      <c r="J183" s="49">
        <f>I183/30</f>
        <v>0</v>
      </c>
      <c r="K183" s="15"/>
      <c r="L183" s="49">
        <f>K183/26</f>
        <v>0</v>
      </c>
      <c r="M183" s="15"/>
      <c r="N183" s="49">
        <f>M183/37</f>
        <v>0</v>
      </c>
      <c r="O183" s="15"/>
      <c r="P183" s="49">
        <f>O183/32</f>
        <v>0</v>
      </c>
      <c r="Q183" s="15"/>
      <c r="R183" s="49">
        <f>Q183/20</f>
        <v>0</v>
      </c>
      <c r="S183" s="15"/>
      <c r="T183" s="49">
        <f>S183/27</f>
        <v>0</v>
      </c>
      <c r="U183" s="15"/>
      <c r="V183" s="49">
        <f>U183/58</f>
        <v>0</v>
      </c>
      <c r="W183" s="15"/>
      <c r="X183" s="49">
        <f>W183/30</f>
        <v>0</v>
      </c>
      <c r="Y183" s="15"/>
      <c r="Z183" s="49">
        <f>Y183/25</f>
        <v>0</v>
      </c>
      <c r="AA183" s="15"/>
      <c r="AB183" s="49">
        <f>AA183/20</f>
        <v>0</v>
      </c>
      <c r="AC183" s="15"/>
      <c r="AD183" s="49">
        <f>AC183/23</f>
        <v>0</v>
      </c>
      <c r="AE183" s="15"/>
      <c r="AF183" s="49">
        <f>AE183/26</f>
        <v>0</v>
      </c>
      <c r="AG183" s="15"/>
      <c r="AH183" s="49">
        <f>AG183/16</f>
        <v>0</v>
      </c>
      <c r="AI183" s="15"/>
      <c r="AJ183" s="49">
        <f>AI183/16</f>
        <v>0</v>
      </c>
      <c r="AK183" s="61">
        <f>C183+E183+I183+K183+M183+O183+Q183+S183+U183+W183+Y183+AA183+AC183+AE183+AG183+AI183</f>
        <v>15</v>
      </c>
      <c r="AL183" s="15">
        <f>COUNT(C183,E183,G183,AW2I2,K183,M183,O183,Q183,S183,U183,W183,Y183,AA183,AC183,AE183,AG183,AI183)</f>
        <v>1</v>
      </c>
      <c r="AM183" s="52">
        <f>AJ183+AH183+H183+AF183+AD183+AB183+Z183+X183+V183+T183+P183+R183+N183+L183+J183+F183+D183</f>
        <v>0.29411764705882354</v>
      </c>
      <c r="AN183" s="40"/>
    </row>
    <row r="184" spans="1:40">
      <c r="A184" s="58">
        <f t="shared" si="2"/>
        <v>183</v>
      </c>
      <c r="B184" s="35" t="s">
        <v>60</v>
      </c>
      <c r="C184" s="59"/>
      <c r="D184" s="60">
        <f>C184/29</f>
        <v>0</v>
      </c>
      <c r="E184" s="15"/>
      <c r="F184" s="49">
        <f>E184/25</f>
        <v>0</v>
      </c>
      <c r="G184" s="124"/>
      <c r="H184" s="49">
        <f>G184/31</f>
        <v>0</v>
      </c>
      <c r="I184" s="15"/>
      <c r="J184" s="49">
        <f>I184/30</f>
        <v>0</v>
      </c>
      <c r="K184" s="15"/>
      <c r="L184" s="49">
        <f>K184/26</f>
        <v>0</v>
      </c>
      <c r="M184" s="15"/>
      <c r="N184" s="49">
        <f>M184/37</f>
        <v>0</v>
      </c>
      <c r="O184" s="15">
        <v>9</v>
      </c>
      <c r="P184" s="49">
        <f>O184/32</f>
        <v>0.28125</v>
      </c>
      <c r="Q184" s="15"/>
      <c r="R184" s="49">
        <f>Q184/20</f>
        <v>0</v>
      </c>
      <c r="S184" s="15"/>
      <c r="T184" s="49">
        <f>S184/27</f>
        <v>0</v>
      </c>
      <c r="U184" s="15"/>
      <c r="V184" s="49">
        <f>U184/58</f>
        <v>0</v>
      </c>
      <c r="W184" s="15"/>
      <c r="X184" s="49">
        <f>W184/30</f>
        <v>0</v>
      </c>
      <c r="Y184" s="15"/>
      <c r="Z184" s="49">
        <f>Y184/25</f>
        <v>0</v>
      </c>
      <c r="AA184" s="15"/>
      <c r="AB184" s="49">
        <f>AA184/20</f>
        <v>0</v>
      </c>
      <c r="AC184" s="15"/>
      <c r="AD184" s="49">
        <f>AC184/23</f>
        <v>0</v>
      </c>
      <c r="AE184" s="15"/>
      <c r="AF184" s="49">
        <f>AE184/26</f>
        <v>0</v>
      </c>
      <c r="AG184" s="15"/>
      <c r="AH184" s="49">
        <f>AG184/16</f>
        <v>0</v>
      </c>
      <c r="AI184" s="15"/>
      <c r="AJ184" s="49">
        <f>AI184/16</f>
        <v>0</v>
      </c>
      <c r="AK184" s="61">
        <f>C184+E184+I184+K184+M184+O184+Q184+S184+U184+W184+Y184+AA184+AC184+AE184+AG184+AI184</f>
        <v>9</v>
      </c>
      <c r="AL184" s="15">
        <f>COUNT(C184,E184,G184,AW2I2,K184,M184,O184,Q184,S184,U184,W184,Y184,AA184,AC184,AE184,AG184,AI184)</f>
        <v>1</v>
      </c>
      <c r="AM184" s="52">
        <f>AJ184+AH184+H184+AF184+AD184+AB184+Z184+X184+V184+T184+P184+R184+N184+L184+J184+F184+D184</f>
        <v>0.28125</v>
      </c>
      <c r="AN184" s="40"/>
    </row>
    <row r="185" spans="1:40">
      <c r="A185" s="58">
        <f t="shared" si="2"/>
        <v>184</v>
      </c>
      <c r="B185" s="34" t="s">
        <v>291</v>
      </c>
      <c r="C185" s="59">
        <v>8</v>
      </c>
      <c r="D185" s="60">
        <f>C185/29</f>
        <v>0.27586206896551724</v>
      </c>
      <c r="E185" s="15"/>
      <c r="F185" s="49">
        <f>E185/25</f>
        <v>0</v>
      </c>
      <c r="G185" s="124"/>
      <c r="H185" s="49">
        <f>G185/31</f>
        <v>0</v>
      </c>
      <c r="I185" s="15"/>
      <c r="J185" s="49">
        <f>I185/30</f>
        <v>0</v>
      </c>
      <c r="K185" s="15"/>
      <c r="L185" s="49">
        <f>K185/26</f>
        <v>0</v>
      </c>
      <c r="M185" s="15"/>
      <c r="N185" s="49">
        <f>M185/37</f>
        <v>0</v>
      </c>
      <c r="O185" s="15"/>
      <c r="P185" s="49">
        <f>O185/32</f>
        <v>0</v>
      </c>
      <c r="Q185" s="15"/>
      <c r="R185" s="49">
        <f>Q185/20</f>
        <v>0</v>
      </c>
      <c r="S185" s="15"/>
      <c r="T185" s="49">
        <f>S185/27</f>
        <v>0</v>
      </c>
      <c r="U185" s="15"/>
      <c r="V185" s="49">
        <f>U185/58</f>
        <v>0</v>
      </c>
      <c r="W185" s="15"/>
      <c r="X185" s="49">
        <f>W185/30</f>
        <v>0</v>
      </c>
      <c r="Y185" s="15"/>
      <c r="Z185" s="49">
        <f>Y185/25</f>
        <v>0</v>
      </c>
      <c r="AA185" s="15"/>
      <c r="AB185" s="49">
        <f>AA185/20</f>
        <v>0</v>
      </c>
      <c r="AC185" s="15"/>
      <c r="AD185" s="49">
        <f>AC185/23</f>
        <v>0</v>
      </c>
      <c r="AE185" s="15"/>
      <c r="AF185" s="49">
        <f>AE185/26</f>
        <v>0</v>
      </c>
      <c r="AG185" s="15"/>
      <c r="AH185" s="49">
        <f>AG185/16</f>
        <v>0</v>
      </c>
      <c r="AI185" s="15"/>
      <c r="AJ185" s="49">
        <f>AI185/16</f>
        <v>0</v>
      </c>
      <c r="AK185" s="61">
        <f>C185+E185+I185+K185+M185+O185+Q185+S185+U185+W185+Y185+AA185+AC185+AE185+AG185+AI185</f>
        <v>8</v>
      </c>
      <c r="AL185" s="15">
        <f>COUNT(C185,E185,G185,AW2I2,K185,M185,O185,Q185,S185,U185,W185,Y185,AA185,AC185,AE185,AG185,AI185)</f>
        <v>1</v>
      </c>
      <c r="AM185" s="52">
        <f>AJ185+AH185+H185+AF185+AD185+AB185+Z185+X185+V185+T185+P185+R185+N185+L185+J185+F185+D185</f>
        <v>0.27586206896551724</v>
      </c>
      <c r="AN185" s="40"/>
    </row>
    <row r="186" spans="1:40">
      <c r="A186" s="58">
        <f t="shared" si="2"/>
        <v>185</v>
      </c>
      <c r="B186" s="34" t="s">
        <v>362</v>
      </c>
      <c r="C186" s="59"/>
      <c r="D186" s="60">
        <f>C186/29</f>
        <v>0</v>
      </c>
      <c r="E186" s="15"/>
      <c r="F186" s="49">
        <f>E186/25</f>
        <v>0</v>
      </c>
      <c r="G186" s="124"/>
      <c r="H186" s="49">
        <f>G186/31</f>
        <v>0</v>
      </c>
      <c r="I186" s="15"/>
      <c r="J186" s="49">
        <f>I186/30</f>
        <v>0</v>
      </c>
      <c r="K186" s="15"/>
      <c r="L186" s="49">
        <f>K186/26</f>
        <v>0</v>
      </c>
      <c r="M186" s="15"/>
      <c r="N186" s="49">
        <f>M186/37</f>
        <v>0</v>
      </c>
      <c r="O186" s="15"/>
      <c r="P186" s="49">
        <f>O186/32</f>
        <v>0</v>
      </c>
      <c r="Q186" s="15"/>
      <c r="R186" s="49">
        <f>Q186/20</f>
        <v>0</v>
      </c>
      <c r="S186" s="15"/>
      <c r="T186" s="49">
        <f>S186/27</f>
        <v>0</v>
      </c>
      <c r="U186" s="15"/>
      <c r="V186" s="49">
        <f>U186/58</f>
        <v>0</v>
      </c>
      <c r="W186" s="15">
        <v>8</v>
      </c>
      <c r="X186" s="49">
        <f>W186/30</f>
        <v>0.26666666666666666</v>
      </c>
      <c r="Y186" s="15"/>
      <c r="Z186" s="49">
        <f>Y186/25</f>
        <v>0</v>
      </c>
      <c r="AA186" s="15"/>
      <c r="AB186" s="49">
        <f>AA186/20</f>
        <v>0</v>
      </c>
      <c r="AC186" s="15"/>
      <c r="AD186" s="49">
        <f>AC186/23</f>
        <v>0</v>
      </c>
      <c r="AE186" s="15"/>
      <c r="AF186" s="49">
        <f>AE186/26</f>
        <v>0</v>
      </c>
      <c r="AG186" s="15"/>
      <c r="AH186" s="49">
        <f>AG186/16</f>
        <v>0</v>
      </c>
      <c r="AI186" s="15"/>
      <c r="AJ186" s="49">
        <f>AI186/16</f>
        <v>0</v>
      </c>
      <c r="AK186" s="61">
        <f>C186+E186+I186+K186+M186+O186+Q186+S186+U186+W186+Y186+AA186+AC186+AE186+AG186+AI186</f>
        <v>8</v>
      </c>
      <c r="AL186" s="15">
        <f>COUNT(C186,E186,G186,AW2I2,K186,M186,O186,Q186,S186,U186,W186,Y186,AA186,AC186,AE186,AG186,AI186)</f>
        <v>1</v>
      </c>
      <c r="AM186" s="52">
        <f>AJ186+AH186+H186+AF186+AD186+AB186+Z186+X186+V186+T186+P186+R186+N186+L186+J186+F186+D186</f>
        <v>0.26666666666666666</v>
      </c>
      <c r="AN186" s="40"/>
    </row>
    <row r="187" spans="1:40">
      <c r="A187" s="58">
        <f t="shared" si="2"/>
        <v>186</v>
      </c>
      <c r="B187" s="15" t="s">
        <v>455</v>
      </c>
      <c r="C187" s="59"/>
      <c r="D187" s="60">
        <f>C187/29</f>
        <v>0</v>
      </c>
      <c r="E187" s="15"/>
      <c r="F187" s="49">
        <f>E187/25</f>
        <v>0</v>
      </c>
      <c r="G187" s="124"/>
      <c r="H187" s="49">
        <f>G187/31</f>
        <v>0</v>
      </c>
      <c r="I187" s="15"/>
      <c r="J187" s="49">
        <f>I187/30</f>
        <v>0</v>
      </c>
      <c r="K187" s="15"/>
      <c r="L187" s="49">
        <f>K187/26</f>
        <v>0</v>
      </c>
      <c r="M187" s="15"/>
      <c r="N187" s="49">
        <f>M187/37</f>
        <v>0</v>
      </c>
      <c r="O187" s="15"/>
      <c r="P187" s="49">
        <f>O187/32</f>
        <v>0</v>
      </c>
      <c r="Q187" s="15"/>
      <c r="R187" s="49">
        <f>Q187/20</f>
        <v>0</v>
      </c>
      <c r="S187" s="15">
        <v>7</v>
      </c>
      <c r="T187" s="49">
        <f>S187/27</f>
        <v>0.25925925925925924</v>
      </c>
      <c r="U187" s="15"/>
      <c r="V187" s="49">
        <f>U187/58</f>
        <v>0</v>
      </c>
      <c r="W187" s="15"/>
      <c r="X187" s="49">
        <f>W187/30</f>
        <v>0</v>
      </c>
      <c r="Y187" s="15"/>
      <c r="Z187" s="49">
        <f>Y187/25</f>
        <v>0</v>
      </c>
      <c r="AA187" s="15"/>
      <c r="AB187" s="49">
        <f>AA187/20</f>
        <v>0</v>
      </c>
      <c r="AC187" s="15"/>
      <c r="AD187" s="49">
        <f>AC187/23</f>
        <v>0</v>
      </c>
      <c r="AE187" s="15"/>
      <c r="AF187" s="49">
        <f>AE187/26</f>
        <v>0</v>
      </c>
      <c r="AG187" s="15"/>
      <c r="AH187" s="49">
        <f>AG187/16</f>
        <v>0</v>
      </c>
      <c r="AI187" s="15"/>
      <c r="AJ187" s="49">
        <f>AI187/16</f>
        <v>0</v>
      </c>
      <c r="AK187" s="61">
        <f>C187+E187+I187+K187+M187+O187+Q187+S187+U187+W187+Y187+AA187+AC187+AE187+AG187+AI187</f>
        <v>7</v>
      </c>
      <c r="AL187" s="15">
        <f>COUNT(C187,E187,G187,AW2I2,K187,M187,O187,Q187,S187,U187,W187,Y187,AA187,AC187,AE187,AG187,AI187)</f>
        <v>1</v>
      </c>
      <c r="AM187" s="52">
        <f>AJ187+AH187+H187+AF187+AD187+AB187+Z187+X187+V187+T187+P187+R187+N187+L187+J187+F187+D187</f>
        <v>0.25925925925925924</v>
      </c>
      <c r="AN187" s="40"/>
    </row>
    <row r="188" spans="1:40">
      <c r="A188" s="58">
        <f t="shared" si="2"/>
        <v>187</v>
      </c>
      <c r="B188" s="15" t="s">
        <v>457</v>
      </c>
      <c r="C188" s="59"/>
      <c r="D188" s="60">
        <f>C188/29</f>
        <v>0</v>
      </c>
      <c r="E188" s="15"/>
      <c r="F188" s="49">
        <f>E188/25</f>
        <v>0</v>
      </c>
      <c r="G188" s="124"/>
      <c r="H188" s="49">
        <f>G188/31</f>
        <v>0</v>
      </c>
      <c r="I188" s="15"/>
      <c r="J188" s="49">
        <f>I188/30</f>
        <v>0</v>
      </c>
      <c r="K188" s="15"/>
      <c r="L188" s="49">
        <f>K188/26</f>
        <v>0</v>
      </c>
      <c r="M188" s="15"/>
      <c r="N188" s="49">
        <f>M188/37</f>
        <v>0</v>
      </c>
      <c r="O188" s="15"/>
      <c r="P188" s="49">
        <f>O188/32</f>
        <v>0</v>
      </c>
      <c r="Q188" s="15"/>
      <c r="R188" s="49">
        <f>Q188/20</f>
        <v>0</v>
      </c>
      <c r="S188" s="15">
        <v>7</v>
      </c>
      <c r="T188" s="49">
        <f>S188/27</f>
        <v>0.25925925925925924</v>
      </c>
      <c r="U188" s="15"/>
      <c r="V188" s="49">
        <f>U188/58</f>
        <v>0</v>
      </c>
      <c r="W188" s="15"/>
      <c r="X188" s="49">
        <f>W188/30</f>
        <v>0</v>
      </c>
      <c r="Y188" s="15"/>
      <c r="Z188" s="49">
        <f>Y188/25</f>
        <v>0</v>
      </c>
      <c r="AA188" s="15"/>
      <c r="AB188" s="49">
        <f>AA188/20</f>
        <v>0</v>
      </c>
      <c r="AC188" s="15"/>
      <c r="AD188" s="49">
        <f>AC188/23</f>
        <v>0</v>
      </c>
      <c r="AE188" s="15"/>
      <c r="AF188" s="49">
        <f>AE188/26</f>
        <v>0</v>
      </c>
      <c r="AG188" s="15"/>
      <c r="AH188" s="49">
        <f>AG188/16</f>
        <v>0</v>
      </c>
      <c r="AI188" s="15"/>
      <c r="AJ188" s="49">
        <f>AI188/16</f>
        <v>0</v>
      </c>
      <c r="AK188" s="61">
        <f>C188+E188+I188+K188+M188+O188+Q188+S188+U188+W188+Y188+AA188+AC188+AE188+AG188+AI188</f>
        <v>7</v>
      </c>
      <c r="AL188" s="15">
        <f>COUNT(C188,E188,G188,AW2I2,K188,M188,O188,Q188,S188,U188,W188,Y188,AA188,AC188,AE188,AG188,AI188)</f>
        <v>1</v>
      </c>
      <c r="AM188" s="52">
        <f>AJ188+AH188+H188+AF188+AD188+AB188+Z188+X188+V188+T188+P188+R188+N188+L188+J188+F188+D188</f>
        <v>0.25925925925925924</v>
      </c>
      <c r="AN188" s="40"/>
    </row>
    <row r="189" spans="1:40">
      <c r="A189" s="58">
        <f t="shared" si="2"/>
        <v>188</v>
      </c>
      <c r="B189" s="15" t="s">
        <v>455</v>
      </c>
      <c r="C189" s="59"/>
      <c r="D189" s="60">
        <f>C189/29</f>
        <v>0</v>
      </c>
      <c r="E189" s="15"/>
      <c r="F189" s="49">
        <f>E189/25</f>
        <v>0</v>
      </c>
      <c r="G189" s="124"/>
      <c r="H189" s="49">
        <f>G189/31</f>
        <v>0</v>
      </c>
      <c r="I189" s="15"/>
      <c r="J189" s="49">
        <f>I189/30</f>
        <v>0</v>
      </c>
      <c r="K189" s="15"/>
      <c r="L189" s="49">
        <f>K189/26</f>
        <v>0</v>
      </c>
      <c r="M189" s="15"/>
      <c r="N189" s="49">
        <f>M189/37</f>
        <v>0</v>
      </c>
      <c r="O189" s="15"/>
      <c r="P189" s="49">
        <f>O189/32</f>
        <v>0</v>
      </c>
      <c r="Q189" s="15"/>
      <c r="R189" s="49">
        <f>Q189/20</f>
        <v>0</v>
      </c>
      <c r="S189" s="15">
        <v>7</v>
      </c>
      <c r="T189" s="49">
        <f>S189/27</f>
        <v>0.25925925925925924</v>
      </c>
      <c r="U189" s="15"/>
      <c r="V189" s="49">
        <f>U189/25</f>
        <v>0</v>
      </c>
      <c r="W189" s="15"/>
      <c r="X189" s="49">
        <f>W189/30</f>
        <v>0</v>
      </c>
      <c r="Y189" s="15"/>
      <c r="Z189" s="49">
        <f>Y189/25</f>
        <v>0</v>
      </c>
      <c r="AA189" s="15"/>
      <c r="AB189" s="49">
        <f>AA189/20</f>
        <v>0</v>
      </c>
      <c r="AC189" s="15"/>
      <c r="AD189" s="49">
        <f>AC189/23</f>
        <v>0</v>
      </c>
      <c r="AE189" s="15"/>
      <c r="AF189" s="49">
        <f>AE189/26</f>
        <v>0</v>
      </c>
      <c r="AG189" s="15"/>
      <c r="AH189" s="49">
        <f>AG189/16</f>
        <v>0</v>
      </c>
      <c r="AI189" s="15"/>
      <c r="AJ189" s="49">
        <f>AI189/16</f>
        <v>0</v>
      </c>
      <c r="AK189" s="61">
        <f>C189+E189+I189+K189+M189+O189+Q189+S189+U189+W189+Y189+AA189+AC189+AE189+AG189+AI189</f>
        <v>7</v>
      </c>
      <c r="AL189" s="15">
        <f>COUNT(C189,E189,G189,AW2I2,K189,M189,O189,Q189,S189,U189,W189,Y189,AA189,AC189,AE189,AG189,AI189)</f>
        <v>1</v>
      </c>
      <c r="AM189" s="52">
        <f>AJ189+AH189+H189+AF189+AD189+AB189+Z189+X189+V189+T189+P189+R189+N189+L189+J189+F189+D189</f>
        <v>0.25925925925925924</v>
      </c>
      <c r="AN189" s="40"/>
    </row>
    <row r="190" spans="1:40">
      <c r="A190" s="58">
        <f t="shared" si="2"/>
        <v>189</v>
      </c>
      <c r="B190" s="15" t="s">
        <v>457</v>
      </c>
      <c r="C190" s="59"/>
      <c r="D190" s="60">
        <f>C190/29</f>
        <v>0</v>
      </c>
      <c r="E190" s="15"/>
      <c r="F190" s="49">
        <f>E190/25</f>
        <v>0</v>
      </c>
      <c r="G190" s="124"/>
      <c r="H190" s="49">
        <f>G190/31</f>
        <v>0</v>
      </c>
      <c r="I190" s="15"/>
      <c r="J190" s="49">
        <f>I190/30</f>
        <v>0</v>
      </c>
      <c r="K190" s="15"/>
      <c r="L190" s="49">
        <f>K190/26</f>
        <v>0</v>
      </c>
      <c r="M190" s="15"/>
      <c r="N190" s="49">
        <f>M190/37</f>
        <v>0</v>
      </c>
      <c r="O190" s="15"/>
      <c r="P190" s="49">
        <f>O190/32</f>
        <v>0</v>
      </c>
      <c r="Q190" s="15"/>
      <c r="R190" s="49">
        <f>Q190/20</f>
        <v>0</v>
      </c>
      <c r="S190" s="15">
        <v>7</v>
      </c>
      <c r="T190" s="49">
        <f>S190/27</f>
        <v>0.25925925925925924</v>
      </c>
      <c r="U190" s="15"/>
      <c r="V190" s="49">
        <f>U190/25</f>
        <v>0</v>
      </c>
      <c r="W190" s="15"/>
      <c r="X190" s="49">
        <f>W190/30</f>
        <v>0</v>
      </c>
      <c r="Y190" s="15"/>
      <c r="Z190" s="49">
        <f>Y190/25</f>
        <v>0</v>
      </c>
      <c r="AA190" s="15"/>
      <c r="AB190" s="49">
        <f>AA190/20</f>
        <v>0</v>
      </c>
      <c r="AC190" s="15"/>
      <c r="AD190" s="49">
        <f>AC190/23</f>
        <v>0</v>
      </c>
      <c r="AE190" s="15"/>
      <c r="AF190" s="49">
        <f>AE190/26</f>
        <v>0</v>
      </c>
      <c r="AG190" s="15"/>
      <c r="AH190" s="49">
        <f>AG190/16</f>
        <v>0</v>
      </c>
      <c r="AI190" s="15"/>
      <c r="AJ190" s="49">
        <f>AI190/16</f>
        <v>0</v>
      </c>
      <c r="AK190" s="61">
        <f>C190+E190+I190+K190+M190+O190+Q190+S190+U190+W190+Y190+AA190+AC190+AE190+AG190+AI190</f>
        <v>7</v>
      </c>
      <c r="AL190" s="15">
        <f>COUNT(C190,E190,G190,AW2I2,K190,M190,O190,Q190,S190,U190,W190,Y190,AA190,AC190,AE190,AG190,AI190)</f>
        <v>1</v>
      </c>
      <c r="AM190" s="52">
        <f>AJ190+AH190+H190+AF190+AD190+AB190+Z190+X190+V190+T190+P190+R190+N190+L190+J190+F190+D190</f>
        <v>0.25925925925925924</v>
      </c>
      <c r="AN190" s="40"/>
    </row>
    <row r="191" spans="1:40">
      <c r="A191" s="58">
        <f t="shared" si="2"/>
        <v>190</v>
      </c>
      <c r="B191" s="15" t="s">
        <v>587</v>
      </c>
      <c r="C191" s="59"/>
      <c r="D191" s="60">
        <f>C191/29</f>
        <v>0</v>
      </c>
      <c r="E191" s="15"/>
      <c r="F191" s="49">
        <f>E191/25</f>
        <v>0</v>
      </c>
      <c r="G191" s="124"/>
      <c r="H191" s="49">
        <f>G191/31</f>
        <v>0</v>
      </c>
      <c r="I191" s="15"/>
      <c r="J191" s="49">
        <f>I191/30</f>
        <v>0</v>
      </c>
      <c r="K191" s="15"/>
      <c r="L191" s="49">
        <f>K191/26</f>
        <v>0</v>
      </c>
      <c r="M191" s="15"/>
      <c r="N191" s="49">
        <f>M191/37</f>
        <v>0</v>
      </c>
      <c r="O191" s="15"/>
      <c r="P191" s="49">
        <f>O191/32</f>
        <v>0</v>
      </c>
      <c r="Q191" s="15"/>
      <c r="R191" s="49">
        <f>Q191/20</f>
        <v>0</v>
      </c>
      <c r="S191" s="15"/>
      <c r="T191" s="49">
        <f>S191/27</f>
        <v>0</v>
      </c>
      <c r="U191" s="15">
        <v>15</v>
      </c>
      <c r="V191" s="49">
        <f>U191/58</f>
        <v>0.25862068965517243</v>
      </c>
      <c r="W191" s="15"/>
      <c r="X191" s="49">
        <f>W191/30</f>
        <v>0</v>
      </c>
      <c r="Y191" s="15"/>
      <c r="Z191" s="49">
        <f>Y191/25</f>
        <v>0</v>
      </c>
      <c r="AA191" s="15"/>
      <c r="AB191" s="49">
        <f>AA191/20</f>
        <v>0</v>
      </c>
      <c r="AC191" s="15"/>
      <c r="AD191" s="49">
        <f>AC191/23</f>
        <v>0</v>
      </c>
      <c r="AE191" s="15"/>
      <c r="AF191" s="49">
        <f>AE191/26</f>
        <v>0</v>
      </c>
      <c r="AG191" s="15"/>
      <c r="AH191" s="49">
        <f>AG191/16</f>
        <v>0</v>
      </c>
      <c r="AI191" s="15"/>
      <c r="AJ191" s="49">
        <f>AI191/16</f>
        <v>0</v>
      </c>
      <c r="AK191" s="61">
        <f>C191+E191+I191+K191+M191+O191+Q191+S191+U191+W191+Y191+AA191+AC191+AE191+AG191+AI191</f>
        <v>15</v>
      </c>
      <c r="AL191" s="15">
        <f>COUNT(C191,E191,G191,AW2I2,K191,M191,O191,Q191,S191,U191,W191,Y191,AA191,AC191,AE191,AG191,AI191)</f>
        <v>1</v>
      </c>
      <c r="AM191" s="52">
        <f>AJ191+AH191+H191+AF191+AD191+AB191+Z191+X191+V191+T191+P191+R191+N191+L191+J191+F191+D191</f>
        <v>0.25862068965517243</v>
      </c>
      <c r="AN191" s="40"/>
    </row>
    <row r="192" spans="1:40">
      <c r="A192" s="58">
        <f t="shared" si="2"/>
        <v>191</v>
      </c>
      <c r="B192" s="34" t="s">
        <v>254</v>
      </c>
      <c r="C192" s="59"/>
      <c r="D192" s="60">
        <f>C192/29</f>
        <v>0</v>
      </c>
      <c r="E192" s="15"/>
      <c r="F192" s="49">
        <f>E192/25</f>
        <v>0</v>
      </c>
      <c r="G192" s="124"/>
      <c r="H192" s="49">
        <f>G192/31</f>
        <v>0</v>
      </c>
      <c r="I192" s="15">
        <v>5</v>
      </c>
      <c r="J192" s="49">
        <f>I192/30</f>
        <v>0.16666666666666666</v>
      </c>
      <c r="K192" s="15">
        <v>2</v>
      </c>
      <c r="L192" s="49">
        <f>K192/26</f>
        <v>7.6923076923076927E-2</v>
      </c>
      <c r="M192" s="15"/>
      <c r="N192" s="49">
        <f>M192/37</f>
        <v>0</v>
      </c>
      <c r="O192" s="15"/>
      <c r="P192" s="49">
        <f>O192/32</f>
        <v>0</v>
      </c>
      <c r="Q192" s="15"/>
      <c r="R192" s="49">
        <f>Q192/20</f>
        <v>0</v>
      </c>
      <c r="S192" s="15"/>
      <c r="T192" s="49">
        <f>S192/27</f>
        <v>0</v>
      </c>
      <c r="U192" s="15"/>
      <c r="V192" s="49">
        <f>U192/58</f>
        <v>0</v>
      </c>
      <c r="W192" s="15"/>
      <c r="X192" s="49">
        <f>W192/30</f>
        <v>0</v>
      </c>
      <c r="Y192" s="15"/>
      <c r="Z192" s="49">
        <f>Y192/25</f>
        <v>0</v>
      </c>
      <c r="AA192" s="15"/>
      <c r="AB192" s="49">
        <f>AA192/20</f>
        <v>0</v>
      </c>
      <c r="AC192" s="15"/>
      <c r="AD192" s="49">
        <f>AC192/23</f>
        <v>0</v>
      </c>
      <c r="AE192" s="15"/>
      <c r="AF192" s="49">
        <f>AE192/26</f>
        <v>0</v>
      </c>
      <c r="AG192" s="15"/>
      <c r="AH192" s="49">
        <f>AG192/16</f>
        <v>0</v>
      </c>
      <c r="AI192" s="15"/>
      <c r="AJ192" s="49">
        <f>AI192/16</f>
        <v>0</v>
      </c>
      <c r="AK192" s="61">
        <f>C192+E192+I192+K192+M192+O192+Q192+S192+U192+W192+Y192+AA192+AC192+AE192+AG192+AI192</f>
        <v>7</v>
      </c>
      <c r="AL192" s="15">
        <f>COUNT(C192,E192,G192,AW2I2,K192,M192,O192,Q192,S192,U192,W192,Y192,AA192,AC192,AE192,AG192,AI192)</f>
        <v>1</v>
      </c>
      <c r="AM192" s="52">
        <f>AJ192+AH192+H192+AF192+AD192+AB192+Z192+X192+V192+T192+P192+R192+N192+L192+J192+F192+D192</f>
        <v>0.24358974358974358</v>
      </c>
      <c r="AN192" s="40"/>
    </row>
    <row r="193" spans="1:40">
      <c r="A193" s="58">
        <f t="shared" si="2"/>
        <v>192</v>
      </c>
      <c r="B193" s="34" t="s">
        <v>224</v>
      </c>
      <c r="C193" s="59">
        <v>11</v>
      </c>
      <c r="D193" s="60">
        <f>C193/51</f>
        <v>0.21568627450980393</v>
      </c>
      <c r="E193" s="15"/>
      <c r="F193" s="49">
        <f>E193/25</f>
        <v>0</v>
      </c>
      <c r="G193" s="124"/>
      <c r="H193" s="49">
        <f>G193/31</f>
        <v>0</v>
      </c>
      <c r="I193" s="15"/>
      <c r="J193" s="49">
        <f>I193/30</f>
        <v>0</v>
      </c>
      <c r="K193" s="15"/>
      <c r="L193" s="49">
        <f>K193/26</f>
        <v>0</v>
      </c>
      <c r="M193" s="15"/>
      <c r="N193" s="49">
        <f>M193/37</f>
        <v>0</v>
      </c>
      <c r="O193" s="15"/>
      <c r="P193" s="49">
        <f>O193/32</f>
        <v>0</v>
      </c>
      <c r="Q193" s="15"/>
      <c r="R193" s="49">
        <f>Q193/20</f>
        <v>0</v>
      </c>
      <c r="S193" s="15"/>
      <c r="T193" s="49">
        <f>S193/27</f>
        <v>0</v>
      </c>
      <c r="U193" s="15"/>
      <c r="V193" s="49">
        <f>U193/58</f>
        <v>0</v>
      </c>
      <c r="W193" s="15"/>
      <c r="X193" s="49">
        <f>W193/30</f>
        <v>0</v>
      </c>
      <c r="Y193" s="15"/>
      <c r="Z193" s="49">
        <f>Y193/25</f>
        <v>0</v>
      </c>
      <c r="AA193" s="15"/>
      <c r="AB193" s="49">
        <f>AA193/20</f>
        <v>0</v>
      </c>
      <c r="AC193" s="15"/>
      <c r="AD193" s="49">
        <f>AC193/23</f>
        <v>0</v>
      </c>
      <c r="AE193" s="15"/>
      <c r="AF193" s="49">
        <f>AE193/26</f>
        <v>0</v>
      </c>
      <c r="AG193" s="15"/>
      <c r="AH193" s="49">
        <f>AG193/16</f>
        <v>0</v>
      </c>
      <c r="AI193" s="15"/>
      <c r="AJ193" s="49">
        <f>AI193/16</f>
        <v>0</v>
      </c>
      <c r="AK193" s="61">
        <f>C193+E193+I193+K193+M193+O193+Q193+S193+U193+W193+Y193+AA193+AC193+AE193+AG193+AI193</f>
        <v>11</v>
      </c>
      <c r="AL193" s="15">
        <f>COUNT(C193,E193,G193,AW2I2,K193,M193,O193,Q193,S193,U193,W193,Y193,AA193,AC193,AE193,AG193,AI193)</f>
        <v>1</v>
      </c>
      <c r="AM193" s="52">
        <f>AJ193+AH193+H193+AF193+AD193+AB193+Z193+X193+V193+T193+P193+R193+N193+L193+J193+F193+D193</f>
        <v>0.21568627450980393</v>
      </c>
      <c r="AN193" s="40"/>
    </row>
    <row r="194" spans="1:40">
      <c r="A194" s="58">
        <f t="shared" si="2"/>
        <v>193</v>
      </c>
      <c r="B194" s="15" t="s">
        <v>434</v>
      </c>
      <c r="C194" s="59">
        <v>6</v>
      </c>
      <c r="D194" s="60">
        <f>C194/29</f>
        <v>0.20689655172413793</v>
      </c>
      <c r="E194" s="15"/>
      <c r="F194" s="49">
        <f>E194/25</f>
        <v>0</v>
      </c>
      <c r="G194" s="124"/>
      <c r="H194" s="49">
        <f>G194/31</f>
        <v>0</v>
      </c>
      <c r="I194" s="15"/>
      <c r="J194" s="49">
        <f>I194/30</f>
        <v>0</v>
      </c>
      <c r="K194" s="15"/>
      <c r="L194" s="49">
        <f>K194/26</f>
        <v>0</v>
      </c>
      <c r="M194" s="15"/>
      <c r="N194" s="49">
        <f>M194/37</f>
        <v>0</v>
      </c>
      <c r="O194" s="15"/>
      <c r="P194" s="49">
        <f>O194/32</f>
        <v>0</v>
      </c>
      <c r="Q194" s="15"/>
      <c r="R194" s="49">
        <f>Q194/20</f>
        <v>0</v>
      </c>
      <c r="S194" s="15"/>
      <c r="T194" s="49">
        <f>S194/27</f>
        <v>0</v>
      </c>
      <c r="U194" s="15"/>
      <c r="V194" s="49">
        <f>U194/58</f>
        <v>0</v>
      </c>
      <c r="W194" s="15"/>
      <c r="X194" s="49">
        <f>W194/30</f>
        <v>0</v>
      </c>
      <c r="Y194" s="15"/>
      <c r="Z194" s="49">
        <f>Y194/25</f>
        <v>0</v>
      </c>
      <c r="AA194" s="15"/>
      <c r="AB194" s="49">
        <f>AA194/20</f>
        <v>0</v>
      </c>
      <c r="AC194" s="15"/>
      <c r="AD194" s="49">
        <f>AC194/23</f>
        <v>0</v>
      </c>
      <c r="AE194" s="15"/>
      <c r="AF194" s="49">
        <f>AE194/26</f>
        <v>0</v>
      </c>
      <c r="AG194" s="15"/>
      <c r="AH194" s="49">
        <f>AG194/16</f>
        <v>0</v>
      </c>
      <c r="AI194" s="15"/>
      <c r="AJ194" s="49">
        <f>AI194/16</f>
        <v>0</v>
      </c>
      <c r="AK194" s="61">
        <f>C194+E194+I194+K194+M194+O194+Q194+S194+U194+W194+Y194+AA194+AC194+AE194+AG194+AI194</f>
        <v>6</v>
      </c>
      <c r="AL194" s="15">
        <f>COUNT(C194,E194,G194,AW2I2,K194,M194,O194,Q194,S194,U194,W194,Y194,AA194,AC194,AE194,AG194,AI194)</f>
        <v>1</v>
      </c>
      <c r="AM194" s="52">
        <f>AJ194+AH194+H194+AF194+AD194+AB194+Z194+X194+V194+T194+P194+R194+N194+L194+J194+F194+D194</f>
        <v>0.20689655172413793</v>
      </c>
      <c r="AN194" s="40"/>
    </row>
    <row r="195" spans="1:40">
      <c r="A195" s="58">
        <f t="shared" si="2"/>
        <v>194</v>
      </c>
      <c r="B195" s="36" t="s">
        <v>39</v>
      </c>
      <c r="C195" s="59"/>
      <c r="D195" s="60">
        <f>C195/29</f>
        <v>0</v>
      </c>
      <c r="E195" s="15"/>
      <c r="F195" s="49">
        <f>E195/25</f>
        <v>0</v>
      </c>
      <c r="G195" s="124"/>
      <c r="H195" s="49">
        <f>G195/31</f>
        <v>0</v>
      </c>
      <c r="I195" s="15"/>
      <c r="J195" s="49">
        <f>I195/30</f>
        <v>0</v>
      </c>
      <c r="K195" s="15"/>
      <c r="L195" s="49">
        <f>K195/26</f>
        <v>0</v>
      </c>
      <c r="M195" s="15"/>
      <c r="N195" s="49">
        <f>M195/37</f>
        <v>0</v>
      </c>
      <c r="O195" s="15"/>
      <c r="P195" s="49">
        <f>O195/32</f>
        <v>0</v>
      </c>
      <c r="Q195" s="15">
        <v>4</v>
      </c>
      <c r="R195" s="49">
        <f>Q195/20</f>
        <v>0.2</v>
      </c>
      <c r="S195" s="15"/>
      <c r="T195" s="49">
        <f>S195/27</f>
        <v>0</v>
      </c>
      <c r="U195" s="15"/>
      <c r="V195" s="49">
        <f>U195/58</f>
        <v>0</v>
      </c>
      <c r="W195" s="15"/>
      <c r="X195" s="49">
        <f>W195/30</f>
        <v>0</v>
      </c>
      <c r="Y195" s="15"/>
      <c r="Z195" s="49">
        <f>Y195/25</f>
        <v>0</v>
      </c>
      <c r="AA195" s="15"/>
      <c r="AB195" s="49">
        <f>AA195/20</f>
        <v>0</v>
      </c>
      <c r="AC195" s="15"/>
      <c r="AD195" s="49">
        <f>AC195/23</f>
        <v>0</v>
      </c>
      <c r="AE195" s="15"/>
      <c r="AF195" s="49">
        <f>AE195/26</f>
        <v>0</v>
      </c>
      <c r="AG195" s="15"/>
      <c r="AH195" s="49">
        <f>AG195/16</f>
        <v>0</v>
      </c>
      <c r="AI195" s="15"/>
      <c r="AJ195" s="49">
        <f>AI195/16</f>
        <v>0</v>
      </c>
      <c r="AK195" s="61">
        <f>C195+E195+I195+K195+M195+O195+Q195+S195+U195+W195+Y195+AA195+AC195+AE195+AG195+AI195</f>
        <v>4</v>
      </c>
      <c r="AL195" s="15">
        <f>COUNT(C195,E195,G195,AW2I2,K195,M195,O195,Q195,S195,U195,W195,Y195,AA195,AC195,AE195,AG195,AI195)</f>
        <v>1</v>
      </c>
      <c r="AM195" s="52">
        <f>AJ195+AH195+H195+AF195+AD195+AB195+Z195+X195+V195+T195+P195+R195+N195+L195+J195+F195+D195</f>
        <v>0.2</v>
      </c>
      <c r="AN195" s="40"/>
    </row>
    <row r="196" spans="1:40">
      <c r="A196" s="58">
        <f t="shared" ref="A196:A259" si="3">A195+1</f>
        <v>195</v>
      </c>
      <c r="B196" s="15" t="s">
        <v>435</v>
      </c>
      <c r="C196" s="59"/>
      <c r="D196" s="60">
        <f>C196/29</f>
        <v>0</v>
      </c>
      <c r="E196" s="15"/>
      <c r="F196" s="49">
        <f>E196/25</f>
        <v>0</v>
      </c>
      <c r="G196" s="124"/>
      <c r="H196" s="49">
        <f>G196/31</f>
        <v>0</v>
      </c>
      <c r="I196" s="15"/>
      <c r="J196" s="49">
        <f>I196/30</f>
        <v>0</v>
      </c>
      <c r="K196" s="15"/>
      <c r="L196" s="49">
        <f>K196/26</f>
        <v>0</v>
      </c>
      <c r="M196" s="15"/>
      <c r="N196" s="49">
        <f>M196/37</f>
        <v>0</v>
      </c>
      <c r="O196" s="15"/>
      <c r="P196" s="49">
        <f>O196/32</f>
        <v>0</v>
      </c>
      <c r="Q196" s="15"/>
      <c r="R196" s="49">
        <f>Q196/20</f>
        <v>0</v>
      </c>
      <c r="S196" s="15"/>
      <c r="T196" s="49">
        <f>S196/27</f>
        <v>0</v>
      </c>
      <c r="U196" s="15">
        <v>11</v>
      </c>
      <c r="V196" s="49">
        <f>U196/58</f>
        <v>0.18965517241379309</v>
      </c>
      <c r="W196" s="15"/>
      <c r="X196" s="49">
        <f>W196/30</f>
        <v>0</v>
      </c>
      <c r="Y196" s="15"/>
      <c r="Z196" s="49">
        <f>Y196/25</f>
        <v>0</v>
      </c>
      <c r="AA196" s="15"/>
      <c r="AB196" s="49">
        <f>AA196/20</f>
        <v>0</v>
      </c>
      <c r="AC196" s="15"/>
      <c r="AD196" s="49">
        <f>AC196/23</f>
        <v>0</v>
      </c>
      <c r="AE196" s="15"/>
      <c r="AF196" s="49">
        <f>AE196/26</f>
        <v>0</v>
      </c>
      <c r="AG196" s="15"/>
      <c r="AH196" s="49">
        <f>AG196/16</f>
        <v>0</v>
      </c>
      <c r="AI196" s="15"/>
      <c r="AJ196" s="49">
        <f>AI196/16</f>
        <v>0</v>
      </c>
      <c r="AK196" s="61">
        <f>C196+E196+I196+K196+M196+O196+Q196+S196+U196+W196+Y196+AA196+AC196+AE196+AG196+AI196</f>
        <v>11</v>
      </c>
      <c r="AL196" s="15">
        <f>COUNT(C196,E196,G196,AW2I2,K196,M196,O196,Q196,S196,U196,W196,Y196,AA196,AC196,AE196,AG196,AI196)</f>
        <v>1</v>
      </c>
      <c r="AM196" s="52">
        <f>AJ196+AH196+H196+AF196+AD196+AB196+Z196+X196+V196+T196+P196+R196+N196+L196+J196+F196+D196</f>
        <v>0.18965517241379309</v>
      </c>
      <c r="AN196" s="40"/>
    </row>
    <row r="197" spans="1:40">
      <c r="A197" s="58">
        <f t="shared" si="3"/>
        <v>196</v>
      </c>
      <c r="B197" s="15" t="s">
        <v>553</v>
      </c>
      <c r="C197" s="59"/>
      <c r="D197" s="60">
        <f>C197/29</f>
        <v>0</v>
      </c>
      <c r="E197" s="15"/>
      <c r="F197" s="49">
        <f>E197/25</f>
        <v>0</v>
      </c>
      <c r="G197" s="124"/>
      <c r="H197" s="49">
        <f>G197/31</f>
        <v>0</v>
      </c>
      <c r="I197" s="15"/>
      <c r="J197" s="49">
        <f>I197/30</f>
        <v>0</v>
      </c>
      <c r="K197" s="15"/>
      <c r="L197" s="49">
        <f>K197/26</f>
        <v>0</v>
      </c>
      <c r="M197" s="15"/>
      <c r="N197" s="49">
        <f>M197/37</f>
        <v>0</v>
      </c>
      <c r="O197" s="15">
        <v>6</v>
      </c>
      <c r="P197" s="49">
        <f>O197/32</f>
        <v>0.1875</v>
      </c>
      <c r="Q197" s="15"/>
      <c r="R197" s="49">
        <f>Q197/20</f>
        <v>0</v>
      </c>
      <c r="S197" s="15"/>
      <c r="T197" s="49">
        <f>S197/27</f>
        <v>0</v>
      </c>
      <c r="U197" s="15"/>
      <c r="V197" s="49">
        <f>U197/58</f>
        <v>0</v>
      </c>
      <c r="W197" s="15"/>
      <c r="X197" s="49">
        <f>W197/30</f>
        <v>0</v>
      </c>
      <c r="Y197" s="15"/>
      <c r="Z197" s="49">
        <f>Y197/25</f>
        <v>0</v>
      </c>
      <c r="AA197" s="15"/>
      <c r="AB197" s="49">
        <f>AA197/20</f>
        <v>0</v>
      </c>
      <c r="AC197" s="15"/>
      <c r="AD197" s="49">
        <f>AC197/23</f>
        <v>0</v>
      </c>
      <c r="AE197" s="15"/>
      <c r="AF197" s="49">
        <f>AE197/26</f>
        <v>0</v>
      </c>
      <c r="AG197" s="15"/>
      <c r="AH197" s="49">
        <f>AG197/16</f>
        <v>0</v>
      </c>
      <c r="AI197" s="15"/>
      <c r="AJ197" s="49">
        <f>AI197/16</f>
        <v>0</v>
      </c>
      <c r="AK197" s="61">
        <f>C197+E197+I197+K197+M197+O197+Q197+S197+U197+W197+Y197+AA197+AC197+AE197+AG197+AI197</f>
        <v>6</v>
      </c>
      <c r="AL197" s="15">
        <f>COUNT(C197,E197,G197,AW2I2,K197,M197,O197,Q197,S197,U197,W197,Y197,AA197,AC197,AE197,AG197,AI197)</f>
        <v>1</v>
      </c>
      <c r="AM197" s="52">
        <f>AJ197+AH197+H197+AF197+AD197+AB197+Z197+X197+V197+T197+P197+R197+N197+L197+J197+F197+D197</f>
        <v>0.1875</v>
      </c>
      <c r="AN197" s="40"/>
    </row>
    <row r="198" spans="1:40">
      <c r="A198" s="58">
        <f t="shared" si="3"/>
        <v>197</v>
      </c>
      <c r="B198" s="15" t="s">
        <v>554</v>
      </c>
      <c r="C198" s="59"/>
      <c r="D198" s="60">
        <f>C198/29</f>
        <v>0</v>
      </c>
      <c r="E198" s="15"/>
      <c r="F198" s="49">
        <f>E198/25</f>
        <v>0</v>
      </c>
      <c r="G198" s="124"/>
      <c r="H198" s="49">
        <f>G198/31</f>
        <v>0</v>
      </c>
      <c r="I198" s="15"/>
      <c r="J198" s="49">
        <f>I198/30</f>
        <v>0</v>
      </c>
      <c r="K198" s="15"/>
      <c r="L198" s="49">
        <f>K198/26</f>
        <v>0</v>
      </c>
      <c r="M198" s="15"/>
      <c r="N198" s="49">
        <f>M198/37</f>
        <v>0</v>
      </c>
      <c r="O198" s="15">
        <v>6</v>
      </c>
      <c r="P198" s="49">
        <f>O198/32</f>
        <v>0.1875</v>
      </c>
      <c r="Q198" s="15"/>
      <c r="R198" s="49">
        <f>Q198/20</f>
        <v>0</v>
      </c>
      <c r="S198" s="15"/>
      <c r="T198" s="49">
        <f>S198/27</f>
        <v>0</v>
      </c>
      <c r="U198" s="15"/>
      <c r="V198" s="49">
        <f>U198/58</f>
        <v>0</v>
      </c>
      <c r="W198" s="15"/>
      <c r="X198" s="49">
        <f>W198/30</f>
        <v>0</v>
      </c>
      <c r="Y198" s="15"/>
      <c r="Z198" s="49">
        <f>Y198/25</f>
        <v>0</v>
      </c>
      <c r="AA198" s="15"/>
      <c r="AB198" s="49">
        <f>AA198/20</f>
        <v>0</v>
      </c>
      <c r="AC198" s="15"/>
      <c r="AD198" s="49">
        <f>AC198/23</f>
        <v>0</v>
      </c>
      <c r="AE198" s="15"/>
      <c r="AF198" s="49">
        <f>AE198/26</f>
        <v>0</v>
      </c>
      <c r="AG198" s="15"/>
      <c r="AH198" s="49">
        <f>AG198/16</f>
        <v>0</v>
      </c>
      <c r="AI198" s="15"/>
      <c r="AJ198" s="49">
        <f>AI198/16</f>
        <v>0</v>
      </c>
      <c r="AK198" s="61">
        <f>C198+E198+I198+K198+M198+O198+Q198+S198+U198+W198+Y198+AA198+AC198+AE198+AG198+AI198</f>
        <v>6</v>
      </c>
      <c r="AL198" s="15">
        <f>COUNT(C198,E198,G198,AW2I2,K198,M198,O198,Q198,S198,U198,W198,Y198,AA198,AC198,AE198,AG198,AI198)</f>
        <v>1</v>
      </c>
      <c r="AM198" s="52">
        <f>AJ198+AH198+H198+AF198+AD198+AB198+Z198+X198+V198+T198+P198+R198+N198+L198+J198+F198+D198</f>
        <v>0.1875</v>
      </c>
      <c r="AN198" s="40"/>
    </row>
    <row r="199" spans="1:40">
      <c r="A199" s="58">
        <f t="shared" si="3"/>
        <v>198</v>
      </c>
      <c r="B199" s="34" t="s">
        <v>298</v>
      </c>
      <c r="C199" s="59"/>
      <c r="D199" s="60">
        <f>C199/29</f>
        <v>0</v>
      </c>
      <c r="E199" s="15"/>
      <c r="F199" s="49">
        <f>E199/25</f>
        <v>0</v>
      </c>
      <c r="G199" s="124"/>
      <c r="H199" s="49">
        <f>G199/31</f>
        <v>0</v>
      </c>
      <c r="I199" s="15"/>
      <c r="J199" s="49">
        <f>I199/30</f>
        <v>0</v>
      </c>
      <c r="K199" s="15"/>
      <c r="L199" s="49">
        <f>K199/26</f>
        <v>0</v>
      </c>
      <c r="M199" s="15"/>
      <c r="N199" s="49">
        <f>M199/37</f>
        <v>0</v>
      </c>
      <c r="O199" s="15"/>
      <c r="P199" s="49">
        <f>O199/32</f>
        <v>0</v>
      </c>
      <c r="Q199" s="15"/>
      <c r="R199" s="49">
        <f>Q199/20</f>
        <v>0</v>
      </c>
      <c r="S199" s="15"/>
      <c r="T199" s="49">
        <f>S199/27</f>
        <v>0</v>
      </c>
      <c r="U199" s="15">
        <v>10</v>
      </c>
      <c r="V199" s="49">
        <f>U199/58</f>
        <v>0.17241379310344829</v>
      </c>
      <c r="W199" s="15"/>
      <c r="X199" s="49">
        <f>W199/30</f>
        <v>0</v>
      </c>
      <c r="Y199" s="15"/>
      <c r="Z199" s="49">
        <f>Y199/25</f>
        <v>0</v>
      </c>
      <c r="AA199" s="15"/>
      <c r="AB199" s="49">
        <f>AA199/20</f>
        <v>0</v>
      </c>
      <c r="AC199" s="15"/>
      <c r="AD199" s="49">
        <f>AC199/23</f>
        <v>0</v>
      </c>
      <c r="AE199" s="15"/>
      <c r="AF199" s="49">
        <f>AE199/26</f>
        <v>0</v>
      </c>
      <c r="AG199" s="15"/>
      <c r="AH199" s="49">
        <f>AG199/16</f>
        <v>0</v>
      </c>
      <c r="AI199" s="15"/>
      <c r="AJ199" s="49">
        <f>AI199/16</f>
        <v>0</v>
      </c>
      <c r="AK199" s="61">
        <f>C199+E199+I199+K199+M199+O199+Q199+S199+U199+W199+Y199+AA199+AC199+AE199+AG199+AI199</f>
        <v>10</v>
      </c>
      <c r="AL199" s="15">
        <f>COUNT(C199,E199,G199,AW2I2,K199,M199,O199,Q199,S199,U199,W199,Y199,AA199,AC199,AE199,AG199,AI199)</f>
        <v>1</v>
      </c>
      <c r="AM199" s="52">
        <f>AJ199+AH199+H199+AF199+AD199+AB199+Z199+X199+V199+T199+P199+R199+N199+L199+J199+F199+D199</f>
        <v>0.17241379310344829</v>
      </c>
      <c r="AN199" s="40"/>
    </row>
    <row r="200" spans="1:40">
      <c r="A200" s="58">
        <f t="shared" si="3"/>
        <v>199</v>
      </c>
      <c r="B200" s="15" t="s">
        <v>590</v>
      </c>
      <c r="C200" s="59"/>
      <c r="D200" s="60">
        <f>C200/29</f>
        <v>0</v>
      </c>
      <c r="E200" s="15"/>
      <c r="F200" s="49">
        <f>E200/25</f>
        <v>0</v>
      </c>
      <c r="G200" s="124"/>
      <c r="H200" s="49">
        <f>G200/31</f>
        <v>0</v>
      </c>
      <c r="I200" s="15"/>
      <c r="J200" s="49">
        <f>I200/30</f>
        <v>0</v>
      </c>
      <c r="K200" s="15"/>
      <c r="L200" s="49">
        <f>K200/26</f>
        <v>0</v>
      </c>
      <c r="M200" s="15"/>
      <c r="N200" s="49">
        <f>M200/37</f>
        <v>0</v>
      </c>
      <c r="O200" s="15"/>
      <c r="P200" s="49">
        <f>O200/32</f>
        <v>0</v>
      </c>
      <c r="Q200" s="15"/>
      <c r="R200" s="49">
        <f>Q200/20</f>
        <v>0</v>
      </c>
      <c r="S200" s="15"/>
      <c r="T200" s="49">
        <f>S200/27</f>
        <v>0</v>
      </c>
      <c r="U200" s="15">
        <v>8</v>
      </c>
      <c r="V200" s="49">
        <f>U200/58</f>
        <v>0.13793103448275862</v>
      </c>
      <c r="W200" s="15"/>
      <c r="X200" s="49">
        <f>W200/30</f>
        <v>0</v>
      </c>
      <c r="Y200" s="15"/>
      <c r="Z200" s="49">
        <f>Y200/25</f>
        <v>0</v>
      </c>
      <c r="AA200" s="15"/>
      <c r="AB200" s="49">
        <f>AA200/20</f>
        <v>0</v>
      </c>
      <c r="AC200" s="15"/>
      <c r="AD200" s="49">
        <f>AC200/23</f>
        <v>0</v>
      </c>
      <c r="AE200" s="15"/>
      <c r="AF200" s="49">
        <f>AE200/26</f>
        <v>0</v>
      </c>
      <c r="AG200" s="15"/>
      <c r="AH200" s="49">
        <f>AG200/16</f>
        <v>0</v>
      </c>
      <c r="AI200" s="15"/>
      <c r="AJ200" s="49">
        <f>AI200/16</f>
        <v>0</v>
      </c>
      <c r="AK200" s="61">
        <f>C200+E200+I200+K200+M200+O200+Q200+S200+U200+W200+Y200+AA200+AC200+AE200+AG200+AI200</f>
        <v>8</v>
      </c>
      <c r="AL200" s="15">
        <f>COUNT(C200,E200,G200,AW2I2,K200,M200,O200,Q200,S200,U200,W200,Y200,AA200,AC200,AE200,AG200,AI200)</f>
        <v>1</v>
      </c>
      <c r="AM200" s="52">
        <f>AJ200+AH200+H200+AF200+AD200+AB200+Z200+X200+V200+T200+P200+R200+N200+L200+J200+F200+D200</f>
        <v>0.13793103448275862</v>
      </c>
      <c r="AN200" s="40"/>
    </row>
    <row r="201" spans="1:40">
      <c r="A201" s="58">
        <f t="shared" si="3"/>
        <v>200</v>
      </c>
      <c r="B201" s="34" t="s">
        <v>349</v>
      </c>
      <c r="C201" s="59"/>
      <c r="D201" s="60">
        <f>C201/29</f>
        <v>0</v>
      </c>
      <c r="E201" s="15"/>
      <c r="F201" s="49">
        <f>E201/25</f>
        <v>0</v>
      </c>
      <c r="G201" s="124"/>
      <c r="H201" s="49">
        <f>G201/31</f>
        <v>0</v>
      </c>
      <c r="I201" s="15"/>
      <c r="J201" s="49">
        <f>I201/30</f>
        <v>0</v>
      </c>
      <c r="K201" s="15"/>
      <c r="L201" s="49">
        <f>K201/26</f>
        <v>0</v>
      </c>
      <c r="M201" s="15"/>
      <c r="N201" s="49">
        <f>M201/37</f>
        <v>0</v>
      </c>
      <c r="O201" s="15"/>
      <c r="P201" s="49">
        <f>O201/32</f>
        <v>0</v>
      </c>
      <c r="Q201" s="15"/>
      <c r="R201" s="49">
        <f>Q201/20</f>
        <v>0</v>
      </c>
      <c r="S201" s="15"/>
      <c r="T201" s="49">
        <f>S201/27</f>
        <v>0</v>
      </c>
      <c r="U201" s="15"/>
      <c r="V201" s="49">
        <f>U201/58</f>
        <v>0</v>
      </c>
      <c r="W201" s="15">
        <v>4</v>
      </c>
      <c r="X201" s="49">
        <f>W201/30</f>
        <v>0.13333333333333333</v>
      </c>
      <c r="Y201" s="15"/>
      <c r="Z201" s="49">
        <f>Y201/25</f>
        <v>0</v>
      </c>
      <c r="AA201" s="15"/>
      <c r="AB201" s="49">
        <f>AA201/20</f>
        <v>0</v>
      </c>
      <c r="AC201" s="15"/>
      <c r="AD201" s="49">
        <f>AC201/23</f>
        <v>0</v>
      </c>
      <c r="AE201" s="15"/>
      <c r="AF201" s="49">
        <f>AE201/26</f>
        <v>0</v>
      </c>
      <c r="AG201" s="15"/>
      <c r="AH201" s="49">
        <f>AG201/16</f>
        <v>0</v>
      </c>
      <c r="AI201" s="15"/>
      <c r="AJ201" s="49">
        <f>AI201/16</f>
        <v>0</v>
      </c>
      <c r="AK201" s="61">
        <f>C201+E201+I201+K201+M201+O201+Q201+S201+U201+W201+Y201+AA201+AC201+AE201+AG201+AI201</f>
        <v>4</v>
      </c>
      <c r="AL201" s="15">
        <f>COUNT(C201,E201,G201,AW2I2,K201,M201,O201,Q201,S201,U201,W201,Y201,AA201,AC201,AE201,AG201,AI201)</f>
        <v>1</v>
      </c>
      <c r="AM201" s="52">
        <f>AJ201+AH201+H201+AF201+AD201+AB201+Z201+X201+V201+T201+P201+R201+N201+L201+J201+F201+D201</f>
        <v>0.13333333333333333</v>
      </c>
      <c r="AN201" s="40"/>
    </row>
    <row r="202" spans="1:40">
      <c r="A202" s="58">
        <f t="shared" si="3"/>
        <v>201</v>
      </c>
      <c r="B202" s="36" t="s">
        <v>329</v>
      </c>
      <c r="C202" s="59"/>
      <c r="D202" s="60">
        <f>C202/29</f>
        <v>0</v>
      </c>
      <c r="E202" s="15"/>
      <c r="F202" s="49">
        <f>E202/25</f>
        <v>0</v>
      </c>
      <c r="G202" s="124"/>
      <c r="H202" s="49">
        <f>G202/31</f>
        <v>0</v>
      </c>
      <c r="I202" s="15"/>
      <c r="J202" s="49">
        <f>I202/30</f>
        <v>0</v>
      </c>
      <c r="K202" s="15"/>
      <c r="L202" s="49">
        <f>K202/26</f>
        <v>0</v>
      </c>
      <c r="M202" s="15"/>
      <c r="N202" s="49">
        <f>M202/37</f>
        <v>0</v>
      </c>
      <c r="O202" s="15"/>
      <c r="P202" s="49">
        <f>O202/32</f>
        <v>0</v>
      </c>
      <c r="Q202" s="15"/>
      <c r="R202" s="49">
        <f>Q202/20</f>
        <v>0</v>
      </c>
      <c r="S202" s="15"/>
      <c r="T202" s="49">
        <f>S202/27</f>
        <v>0</v>
      </c>
      <c r="U202" s="15"/>
      <c r="V202" s="49">
        <f>U202/58</f>
        <v>0</v>
      </c>
      <c r="W202" s="15">
        <v>4</v>
      </c>
      <c r="X202" s="49">
        <f>W202/30</f>
        <v>0.13333333333333333</v>
      </c>
      <c r="Y202" s="15"/>
      <c r="Z202" s="49">
        <f>Y202/25</f>
        <v>0</v>
      </c>
      <c r="AA202" s="15"/>
      <c r="AB202" s="49">
        <f>AA202/20</f>
        <v>0</v>
      </c>
      <c r="AC202" s="15"/>
      <c r="AD202" s="49">
        <f>AC202/23</f>
        <v>0</v>
      </c>
      <c r="AE202" s="15"/>
      <c r="AF202" s="49">
        <f>AE202/26</f>
        <v>0</v>
      </c>
      <c r="AG202" s="15"/>
      <c r="AH202" s="49">
        <f>AG202/16</f>
        <v>0</v>
      </c>
      <c r="AI202" s="15"/>
      <c r="AJ202" s="49">
        <f>AI202/16</f>
        <v>0</v>
      </c>
      <c r="AK202" s="61">
        <f>C202+E202+I202+K202+M202+O202+Q202+S202+U202+W202+Y202+AA202+AC202+AE202+AG202+AI202</f>
        <v>4</v>
      </c>
      <c r="AL202" s="15">
        <f>COUNT(C202,E202,G202,AW2I2,K202,M202,O202,Q202,S202,U202,W202,Y202,AA202,AC202,AE202,AG202,AI202)</f>
        <v>1</v>
      </c>
      <c r="AM202" s="52">
        <f>AJ202+AH202+H202+AF202+AD202+AB202+Z202+X202+V202+T202+P202+R202+N202+L202+J202+F202+D202</f>
        <v>0.13333333333333333</v>
      </c>
      <c r="AN202" s="40"/>
    </row>
    <row r="203" spans="1:40">
      <c r="A203" s="58">
        <f t="shared" si="3"/>
        <v>202</v>
      </c>
      <c r="B203" s="15" t="s">
        <v>425</v>
      </c>
      <c r="C203" s="59"/>
      <c r="D203" s="60">
        <f>C203/29</f>
        <v>0</v>
      </c>
      <c r="E203" s="15"/>
      <c r="F203" s="49">
        <f>E203/25</f>
        <v>0</v>
      </c>
      <c r="G203" s="124"/>
      <c r="H203" s="49">
        <f>G203/31</f>
        <v>0</v>
      </c>
      <c r="I203" s="15"/>
      <c r="J203" s="49">
        <f>I203/30</f>
        <v>0</v>
      </c>
      <c r="K203" s="15"/>
      <c r="L203" s="49">
        <f>K203/26</f>
        <v>0</v>
      </c>
      <c r="M203" s="15"/>
      <c r="N203" s="49">
        <f>M203/37</f>
        <v>0</v>
      </c>
      <c r="O203" s="15">
        <v>4</v>
      </c>
      <c r="P203" s="49">
        <f>O203/32</f>
        <v>0.125</v>
      </c>
      <c r="Q203" s="15"/>
      <c r="R203" s="49">
        <f>Q203/20</f>
        <v>0</v>
      </c>
      <c r="S203" s="15"/>
      <c r="T203" s="49">
        <f>S203/27</f>
        <v>0</v>
      </c>
      <c r="U203" s="15"/>
      <c r="V203" s="49">
        <f>U203/58</f>
        <v>0</v>
      </c>
      <c r="W203" s="15"/>
      <c r="X203" s="49">
        <f>W203/30</f>
        <v>0</v>
      </c>
      <c r="Y203" s="15"/>
      <c r="Z203" s="49">
        <f>Y203/25</f>
        <v>0</v>
      </c>
      <c r="AA203" s="15"/>
      <c r="AB203" s="49">
        <f>AA203/20</f>
        <v>0</v>
      </c>
      <c r="AC203" s="15"/>
      <c r="AD203" s="49">
        <f>AC203/23</f>
        <v>0</v>
      </c>
      <c r="AE203" s="15"/>
      <c r="AF203" s="49">
        <f>AE203/26</f>
        <v>0</v>
      </c>
      <c r="AG203" s="15"/>
      <c r="AH203" s="49">
        <f>AG203/16</f>
        <v>0</v>
      </c>
      <c r="AI203" s="15"/>
      <c r="AJ203" s="49">
        <f>AI203/16</f>
        <v>0</v>
      </c>
      <c r="AK203" s="61">
        <f>C203+E203+I203+K203+M203+O203+Q203+S203+U203+W203+Y203+AA203+AC203+AE203+AG203+AI203</f>
        <v>4</v>
      </c>
      <c r="AL203" s="15">
        <f>COUNT(C203,E203,G203,AW2I2,K203,M203,O203,Q203,S203,U203,W203,Y203,AA203,AC203,AE203,AG203,AI203)</f>
        <v>1</v>
      </c>
      <c r="AM203" s="52">
        <f>AJ203+AH203+H203+AF203+AD203+AB203+Z203+X203+V203+T203+P203+R203+N203+L203+J203+F203+D203</f>
        <v>0.125</v>
      </c>
      <c r="AN203" s="40"/>
    </row>
    <row r="204" spans="1:40">
      <c r="A204" s="58">
        <f t="shared" si="3"/>
        <v>203</v>
      </c>
      <c r="B204" s="15" t="s">
        <v>538</v>
      </c>
      <c r="C204" s="59"/>
      <c r="D204" s="60">
        <f>C204/29</f>
        <v>0</v>
      </c>
      <c r="E204" s="15"/>
      <c r="F204" s="49">
        <f>E204/25</f>
        <v>0</v>
      </c>
      <c r="G204" s="124"/>
      <c r="H204" s="49">
        <f>G204/31</f>
        <v>0</v>
      </c>
      <c r="I204" s="15"/>
      <c r="J204" s="49">
        <f>I204/30</f>
        <v>0</v>
      </c>
      <c r="K204" s="15"/>
      <c r="L204" s="49">
        <f>K204/26</f>
        <v>0</v>
      </c>
      <c r="M204" s="15"/>
      <c r="N204" s="49">
        <f>M204/37</f>
        <v>0</v>
      </c>
      <c r="O204" s="15">
        <v>4</v>
      </c>
      <c r="P204" s="49">
        <f>O204/32</f>
        <v>0.125</v>
      </c>
      <c r="Q204" s="15"/>
      <c r="R204" s="49">
        <f>Q204/20</f>
        <v>0</v>
      </c>
      <c r="S204" s="15"/>
      <c r="T204" s="49">
        <f>S204/27</f>
        <v>0</v>
      </c>
      <c r="U204" s="15"/>
      <c r="V204" s="49">
        <f>U204/58</f>
        <v>0</v>
      </c>
      <c r="W204" s="15"/>
      <c r="X204" s="49">
        <f>W204/30</f>
        <v>0</v>
      </c>
      <c r="Y204" s="15"/>
      <c r="Z204" s="49">
        <f>Y204/25</f>
        <v>0</v>
      </c>
      <c r="AA204" s="15"/>
      <c r="AB204" s="49">
        <f>AA204/20</f>
        <v>0</v>
      </c>
      <c r="AC204" s="15"/>
      <c r="AD204" s="49">
        <f>AC204/23</f>
        <v>0</v>
      </c>
      <c r="AE204" s="15"/>
      <c r="AF204" s="49">
        <f>AE204/26</f>
        <v>0</v>
      </c>
      <c r="AG204" s="15"/>
      <c r="AH204" s="49">
        <f>AG204/16</f>
        <v>0</v>
      </c>
      <c r="AI204" s="15"/>
      <c r="AJ204" s="49">
        <f>AI204/16</f>
        <v>0</v>
      </c>
      <c r="AK204" s="61">
        <f>C204+E204+I204+K204+M204+O204+Q204+S204+U204+W204+Y204+AA204+AC204+AE204+AG204+AI204</f>
        <v>4</v>
      </c>
      <c r="AL204" s="15">
        <f>COUNT(C204,E204,G204,AW2I2,K204,M204,O204,Q204,S204,U204,W204,Y204,AA204,AC204,AE204,AG204,AI204)</f>
        <v>1</v>
      </c>
      <c r="AM204" s="52">
        <f>AJ204+AH204+H204+AF204+AD204+AB204+Z204+X204+V204+T204+P204+R204+N204+L204+J204+F204+D204</f>
        <v>0.125</v>
      </c>
      <c r="AN204" s="40"/>
    </row>
    <row r="205" spans="1:40">
      <c r="A205" s="58">
        <f t="shared" si="3"/>
        <v>204</v>
      </c>
      <c r="B205" s="15" t="s">
        <v>539</v>
      </c>
      <c r="C205" s="59"/>
      <c r="D205" s="60">
        <f>C205/29</f>
        <v>0</v>
      </c>
      <c r="E205" s="15"/>
      <c r="F205" s="49">
        <f>E205/25</f>
        <v>0</v>
      </c>
      <c r="G205" s="124"/>
      <c r="H205" s="49">
        <f>G205/31</f>
        <v>0</v>
      </c>
      <c r="I205" s="15"/>
      <c r="J205" s="49">
        <f>I205/30</f>
        <v>0</v>
      </c>
      <c r="K205" s="15"/>
      <c r="L205" s="49">
        <f>K205/26</f>
        <v>0</v>
      </c>
      <c r="M205" s="15"/>
      <c r="N205" s="49">
        <f>M205/37</f>
        <v>0</v>
      </c>
      <c r="O205" s="15">
        <v>4</v>
      </c>
      <c r="P205" s="49">
        <f>O205/32</f>
        <v>0.125</v>
      </c>
      <c r="Q205" s="15"/>
      <c r="R205" s="49">
        <f>Q205/20</f>
        <v>0</v>
      </c>
      <c r="S205" s="15"/>
      <c r="T205" s="49">
        <f>S205/27</f>
        <v>0</v>
      </c>
      <c r="U205" s="15"/>
      <c r="V205" s="49">
        <f>U205/58</f>
        <v>0</v>
      </c>
      <c r="W205" s="15"/>
      <c r="X205" s="49">
        <f>W205/30</f>
        <v>0</v>
      </c>
      <c r="Y205" s="15"/>
      <c r="Z205" s="49">
        <f>Y205/25</f>
        <v>0</v>
      </c>
      <c r="AA205" s="15"/>
      <c r="AB205" s="49">
        <f>AA205/20</f>
        <v>0</v>
      </c>
      <c r="AC205" s="15"/>
      <c r="AD205" s="49">
        <f>AC205/23</f>
        <v>0</v>
      </c>
      <c r="AE205" s="15"/>
      <c r="AF205" s="49">
        <f>AE205/26</f>
        <v>0</v>
      </c>
      <c r="AG205" s="15"/>
      <c r="AH205" s="49">
        <f>AG205/16</f>
        <v>0</v>
      </c>
      <c r="AI205" s="15"/>
      <c r="AJ205" s="49">
        <f>AI205/16</f>
        <v>0</v>
      </c>
      <c r="AK205" s="61">
        <f>C205+E205+I205+K205+M205+O205+Q205+S205+U205+W205+Y205+AA205+AC205+AE205+AG205+AI205</f>
        <v>4</v>
      </c>
      <c r="AL205" s="15">
        <f>COUNT(C205,E205,G205,AW2I2,K205,M205,O205,Q205,S205,U205,W205,Y205,AA205,AC205,AE205,AG205,AI205)</f>
        <v>1</v>
      </c>
      <c r="AM205" s="52">
        <f>AJ205+AH205+H205+AF205+AD205+AB205+Z205+X205+V205+T205+P205+R205+N205+L205+J205+F205+D205</f>
        <v>0.125</v>
      </c>
      <c r="AN205" s="40"/>
    </row>
    <row r="206" spans="1:40">
      <c r="A206" s="58">
        <f t="shared" si="3"/>
        <v>205</v>
      </c>
      <c r="B206" s="15" t="s">
        <v>540</v>
      </c>
      <c r="C206" s="59"/>
      <c r="D206" s="60">
        <f>C206/29</f>
        <v>0</v>
      </c>
      <c r="E206" s="15"/>
      <c r="F206" s="49">
        <f>E206/25</f>
        <v>0</v>
      </c>
      <c r="G206" s="124"/>
      <c r="H206" s="49">
        <f>G206/31</f>
        <v>0</v>
      </c>
      <c r="I206" s="15"/>
      <c r="J206" s="49">
        <f>I206/30</f>
        <v>0</v>
      </c>
      <c r="K206" s="15"/>
      <c r="L206" s="49">
        <f>K206/26</f>
        <v>0</v>
      </c>
      <c r="M206" s="15"/>
      <c r="N206" s="49">
        <f>M206/37</f>
        <v>0</v>
      </c>
      <c r="O206" s="15">
        <v>4</v>
      </c>
      <c r="P206" s="49">
        <f>O206/32</f>
        <v>0.125</v>
      </c>
      <c r="Q206" s="15"/>
      <c r="R206" s="49">
        <f>Q206/20</f>
        <v>0</v>
      </c>
      <c r="S206" s="15"/>
      <c r="T206" s="49">
        <f>S206/27</f>
        <v>0</v>
      </c>
      <c r="U206" s="15"/>
      <c r="V206" s="49">
        <f>U206/58</f>
        <v>0</v>
      </c>
      <c r="W206" s="15"/>
      <c r="X206" s="49">
        <f>W206/30</f>
        <v>0</v>
      </c>
      <c r="Y206" s="15"/>
      <c r="Z206" s="49">
        <f>Y206/25</f>
        <v>0</v>
      </c>
      <c r="AA206" s="15"/>
      <c r="AB206" s="49">
        <f>AA206/20</f>
        <v>0</v>
      </c>
      <c r="AC206" s="15"/>
      <c r="AD206" s="49">
        <f>AC206/23</f>
        <v>0</v>
      </c>
      <c r="AE206" s="15"/>
      <c r="AF206" s="49">
        <f>AE206/26</f>
        <v>0</v>
      </c>
      <c r="AG206" s="15"/>
      <c r="AH206" s="49">
        <f>AG206/16</f>
        <v>0</v>
      </c>
      <c r="AI206" s="15"/>
      <c r="AJ206" s="49">
        <f>AI206/16</f>
        <v>0</v>
      </c>
      <c r="AK206" s="61">
        <f>C206+E206+I206+K206+M206+O206+Q206+S206+U206+W206+Y206+AA206+AC206+AE206+AG206+AI206</f>
        <v>4</v>
      </c>
      <c r="AL206" s="15">
        <f>COUNT(C206,E206,G206,AW2I2,K206,M206,O206,Q206,S206,U206,W206,Y206,AA206,AC206,AE206,AG206,AI206)</f>
        <v>1</v>
      </c>
      <c r="AM206" s="52">
        <f>AJ206+AH206+H206+AF206+AD206+AB206+Z206+X206+V206+T206+P206+R206+N206+L206+J206+F206+D206</f>
        <v>0.125</v>
      </c>
      <c r="AN206" s="40"/>
    </row>
    <row r="207" spans="1:40">
      <c r="A207" s="58">
        <f t="shared" si="3"/>
        <v>206</v>
      </c>
      <c r="B207" s="35" t="s">
        <v>70</v>
      </c>
      <c r="C207" s="59"/>
      <c r="D207" s="60">
        <f>C207/29</f>
        <v>0</v>
      </c>
      <c r="E207" s="15"/>
      <c r="F207" s="49">
        <f>E207/25</f>
        <v>0</v>
      </c>
      <c r="G207" s="124"/>
      <c r="H207" s="49">
        <f>G207/31</f>
        <v>0</v>
      </c>
      <c r="I207" s="15"/>
      <c r="J207" s="49">
        <f>I207/30</f>
        <v>0</v>
      </c>
      <c r="K207" s="15">
        <v>3</v>
      </c>
      <c r="L207" s="49">
        <f>K207/26</f>
        <v>0.11538461538461539</v>
      </c>
      <c r="M207" s="15"/>
      <c r="N207" s="49">
        <f>M207/37</f>
        <v>0</v>
      </c>
      <c r="O207" s="15"/>
      <c r="P207" s="49">
        <f>O207/32</f>
        <v>0</v>
      </c>
      <c r="Q207" s="15"/>
      <c r="R207" s="49">
        <f>Q207/20</f>
        <v>0</v>
      </c>
      <c r="S207" s="15"/>
      <c r="T207" s="49">
        <f>S207/27</f>
        <v>0</v>
      </c>
      <c r="U207" s="15"/>
      <c r="V207" s="49">
        <f>U207/58</f>
        <v>0</v>
      </c>
      <c r="W207" s="15"/>
      <c r="X207" s="49">
        <f>W207/30</f>
        <v>0</v>
      </c>
      <c r="Y207" s="15"/>
      <c r="Z207" s="49">
        <f>Y207/25</f>
        <v>0</v>
      </c>
      <c r="AA207" s="15"/>
      <c r="AB207" s="49">
        <f>AA207/20</f>
        <v>0</v>
      </c>
      <c r="AC207" s="15"/>
      <c r="AD207" s="49">
        <f>AC207/23</f>
        <v>0</v>
      </c>
      <c r="AE207" s="15"/>
      <c r="AF207" s="49">
        <f>AE207/26</f>
        <v>0</v>
      </c>
      <c r="AG207" s="15"/>
      <c r="AH207" s="49">
        <f>AG207/16</f>
        <v>0</v>
      </c>
      <c r="AI207" s="15"/>
      <c r="AJ207" s="49">
        <f>AI207/16</f>
        <v>0</v>
      </c>
      <c r="AK207" s="61">
        <f>C207+E207+I207+K207+M207+O207+Q207+S207+U207+W207+Y207+AA207+AC207+AE207+AG207+AI207</f>
        <v>3</v>
      </c>
      <c r="AL207" s="15">
        <f>COUNT(C207,E207,G207,AW2I2,K207,M207,O207,Q207,S207,U207,W207,Y207,AA207,AC207,AE207,AG207,AI207)</f>
        <v>1</v>
      </c>
      <c r="AM207" s="52">
        <f>AJ207+AH207+H207+AF207+AD207+AB207+Z207+X207+V207+T207+P207+R207+N207+L207+J207+F207+D207</f>
        <v>0.11538461538461539</v>
      </c>
      <c r="AN207" s="40"/>
    </row>
    <row r="208" spans="1:40">
      <c r="A208" s="58">
        <f t="shared" si="3"/>
        <v>207</v>
      </c>
      <c r="B208" s="15" t="s">
        <v>658</v>
      </c>
      <c r="C208" s="59"/>
      <c r="D208" s="60">
        <f>C208/29</f>
        <v>0</v>
      </c>
      <c r="E208" s="15"/>
      <c r="F208" s="49">
        <f>E208/25</f>
        <v>0</v>
      </c>
      <c r="G208" s="124"/>
      <c r="H208" s="49">
        <f>G208/31</f>
        <v>0</v>
      </c>
      <c r="I208" s="15"/>
      <c r="J208" s="49">
        <f>I208/30</f>
        <v>0</v>
      </c>
      <c r="K208" s="15"/>
      <c r="L208" s="49">
        <f>K208/26</f>
        <v>0</v>
      </c>
      <c r="M208" s="15"/>
      <c r="N208" s="49">
        <f>M208/37</f>
        <v>0</v>
      </c>
      <c r="O208" s="15"/>
      <c r="P208" s="49">
        <f>O208/32</f>
        <v>0</v>
      </c>
      <c r="Q208" s="15"/>
      <c r="R208" s="49">
        <f>Q208/20</f>
        <v>0</v>
      </c>
      <c r="S208" s="15">
        <v>3</v>
      </c>
      <c r="T208" s="49">
        <f>S208/27</f>
        <v>0.1111111111111111</v>
      </c>
      <c r="U208" s="15"/>
      <c r="V208" s="49">
        <f>U208/25</f>
        <v>0</v>
      </c>
      <c r="W208" s="15"/>
      <c r="X208" s="49">
        <f>W208/30</f>
        <v>0</v>
      </c>
      <c r="Y208" s="15"/>
      <c r="Z208" s="49">
        <f>Y208/25</f>
        <v>0</v>
      </c>
      <c r="AA208" s="15"/>
      <c r="AB208" s="49">
        <f>AA208/20</f>
        <v>0</v>
      </c>
      <c r="AC208" s="15"/>
      <c r="AD208" s="49">
        <f>AC208/23</f>
        <v>0</v>
      </c>
      <c r="AE208" s="15"/>
      <c r="AF208" s="49">
        <f>AE208/26</f>
        <v>0</v>
      </c>
      <c r="AG208" s="15"/>
      <c r="AH208" s="49">
        <f>AG208/16</f>
        <v>0</v>
      </c>
      <c r="AI208" s="15"/>
      <c r="AJ208" s="49">
        <f>AI208/16</f>
        <v>0</v>
      </c>
      <c r="AK208" s="61">
        <f>C208+E208+I208+K208+M208+O208+Q208+S208+U208+W208+Y208+AA208+AC208+AE208+AG208+AI208</f>
        <v>3</v>
      </c>
      <c r="AL208" s="15">
        <f>COUNT(C208,E208,G208,AW2I2,K208,M208,O208,Q208,S208,U208,W208,Y208,AA208,AC208,AE208,AG208,AI208)</f>
        <v>1</v>
      </c>
      <c r="AM208" s="52">
        <f>AJ208+AH208+H208+AF208+AD208+AB208+Z208+X208+V208+T208+P208+R208+N208+L208+J208+F208+D208</f>
        <v>0.1111111111111111</v>
      </c>
      <c r="AN208" s="40"/>
    </row>
    <row r="209" spans="1:40">
      <c r="A209" s="58">
        <f t="shared" si="3"/>
        <v>208</v>
      </c>
      <c r="B209" s="15" t="s">
        <v>659</v>
      </c>
      <c r="C209" s="59"/>
      <c r="D209" s="60">
        <f>C209/29</f>
        <v>0</v>
      </c>
      <c r="E209" s="15"/>
      <c r="F209" s="49">
        <f>E209/25</f>
        <v>0</v>
      </c>
      <c r="G209" s="124"/>
      <c r="H209" s="49">
        <f>G209/31</f>
        <v>0</v>
      </c>
      <c r="I209" s="15"/>
      <c r="J209" s="49">
        <f>I209/30</f>
        <v>0</v>
      </c>
      <c r="K209" s="15"/>
      <c r="L209" s="49">
        <f>K209/26</f>
        <v>0</v>
      </c>
      <c r="M209" s="15"/>
      <c r="N209" s="49">
        <f>M209/37</f>
        <v>0</v>
      </c>
      <c r="O209" s="15"/>
      <c r="P209" s="49">
        <f>O209/32</f>
        <v>0</v>
      </c>
      <c r="Q209" s="15"/>
      <c r="R209" s="49">
        <f>Q209/20</f>
        <v>0</v>
      </c>
      <c r="S209" s="15">
        <v>3</v>
      </c>
      <c r="T209" s="49">
        <f>S209/27</f>
        <v>0.1111111111111111</v>
      </c>
      <c r="U209" s="15"/>
      <c r="V209" s="49">
        <f>U209/25</f>
        <v>0</v>
      </c>
      <c r="W209" s="15"/>
      <c r="X209" s="49">
        <f>W209/30</f>
        <v>0</v>
      </c>
      <c r="Y209" s="15"/>
      <c r="Z209" s="49">
        <f>Y209/25</f>
        <v>0</v>
      </c>
      <c r="AA209" s="15"/>
      <c r="AB209" s="49">
        <f>AA209/20</f>
        <v>0</v>
      </c>
      <c r="AC209" s="15"/>
      <c r="AD209" s="49">
        <f>AC209/23</f>
        <v>0</v>
      </c>
      <c r="AE209" s="15"/>
      <c r="AF209" s="49">
        <f>AE209/26</f>
        <v>0</v>
      </c>
      <c r="AG209" s="15"/>
      <c r="AH209" s="49">
        <f>AG209/16</f>
        <v>0</v>
      </c>
      <c r="AI209" s="15"/>
      <c r="AJ209" s="49">
        <f>AI209/16</f>
        <v>0</v>
      </c>
      <c r="AK209" s="61">
        <f>C209+E209+I209+K209+M209+O209+Q209+S209+U209+W209+Y209+AA209+AC209+AE209+AG209+AI209</f>
        <v>3</v>
      </c>
      <c r="AL209" s="15">
        <f>COUNT(C209,E209,G209,AW2I2,K209,M209,O209,Q209,S209,U209,W209,Y209,AA209,AC209,AE209,AG209,AI209)</f>
        <v>1</v>
      </c>
      <c r="AM209" s="52">
        <f>AJ209+AH209+H209+AF209+AD209+AB209+Z209+X209+V209+T209+P209+R209+N209+L209+J209+F209+D209</f>
        <v>0.1111111111111111</v>
      </c>
      <c r="AN209" s="40"/>
    </row>
    <row r="210" spans="1:40">
      <c r="A210" s="58">
        <f t="shared" si="3"/>
        <v>209</v>
      </c>
      <c r="B210" s="35" t="s">
        <v>95</v>
      </c>
      <c r="C210" s="59"/>
      <c r="D210" s="60">
        <f>C210/29</f>
        <v>0</v>
      </c>
      <c r="E210" s="15"/>
      <c r="F210" s="49">
        <f>E210/25</f>
        <v>0</v>
      </c>
      <c r="G210" s="124"/>
      <c r="H210" s="49">
        <f>G210/31</f>
        <v>0</v>
      </c>
      <c r="I210" s="15"/>
      <c r="J210" s="49">
        <f>I210/30</f>
        <v>0</v>
      </c>
      <c r="K210" s="15"/>
      <c r="L210" s="49">
        <f>K210/26</f>
        <v>0</v>
      </c>
      <c r="M210" s="15"/>
      <c r="N210" s="49">
        <f>M210/37</f>
        <v>0</v>
      </c>
      <c r="O210" s="15"/>
      <c r="P210" s="49">
        <f>O210/32</f>
        <v>0</v>
      </c>
      <c r="Q210" s="15"/>
      <c r="R210" s="49">
        <f>Q210/20</f>
        <v>0</v>
      </c>
      <c r="S210" s="15"/>
      <c r="T210" s="49">
        <f>S210/27</f>
        <v>0</v>
      </c>
      <c r="U210" s="15">
        <v>6</v>
      </c>
      <c r="V210" s="49">
        <f>U210/58</f>
        <v>0.10344827586206896</v>
      </c>
      <c r="W210" s="15"/>
      <c r="X210" s="49">
        <f>W210/30</f>
        <v>0</v>
      </c>
      <c r="Y210" s="15"/>
      <c r="Z210" s="49">
        <f>Y210/25</f>
        <v>0</v>
      </c>
      <c r="AA210" s="15"/>
      <c r="AB210" s="49">
        <f>AA210/20</f>
        <v>0</v>
      </c>
      <c r="AC210" s="15"/>
      <c r="AD210" s="49">
        <f>AC210/23</f>
        <v>0</v>
      </c>
      <c r="AE210" s="15"/>
      <c r="AF210" s="49">
        <f>AE210/26</f>
        <v>0</v>
      </c>
      <c r="AG210" s="15"/>
      <c r="AH210" s="49">
        <f>AG210/16</f>
        <v>0</v>
      </c>
      <c r="AI210" s="15"/>
      <c r="AJ210" s="49">
        <f>AI210/16</f>
        <v>0</v>
      </c>
      <c r="AK210" s="61">
        <f>C210+E210+I210+K210+M210+O210+Q210+S210+U210+W210+Y210+AA210+AC210+AE210+AG210+AI210</f>
        <v>6</v>
      </c>
      <c r="AL210" s="15">
        <f>COUNT(C210,E210,G210,AW2I2,K210,M210,O210,Q210,S210,U210,W210,Y210,AA210,AC210,AE210,AG210,AI210)</f>
        <v>1</v>
      </c>
      <c r="AM210" s="52">
        <f>AJ210+AH210+H210+AF210+AD210+AB210+Z210+X210+V210+T210+P210+R210+N210+L210+J210+F210+D210</f>
        <v>0.10344827586206896</v>
      </c>
      <c r="AN210" s="40"/>
    </row>
    <row r="211" spans="1:40">
      <c r="A211" s="58">
        <f t="shared" si="3"/>
        <v>210</v>
      </c>
      <c r="B211" s="132" t="s">
        <v>215</v>
      </c>
      <c r="C211" s="59"/>
      <c r="D211" s="60">
        <f>C211/29</f>
        <v>0</v>
      </c>
      <c r="E211" s="15"/>
      <c r="F211" s="49">
        <f>E211/25</f>
        <v>0</v>
      </c>
      <c r="G211" s="124"/>
      <c r="H211" s="49">
        <f>G211/31</f>
        <v>0</v>
      </c>
      <c r="I211" s="15"/>
      <c r="J211" s="49">
        <f>I211/30</f>
        <v>0</v>
      </c>
      <c r="K211" s="15"/>
      <c r="L211" s="49">
        <f>K211/26</f>
        <v>0</v>
      </c>
      <c r="M211" s="15"/>
      <c r="N211" s="49">
        <f>M211/37</f>
        <v>0</v>
      </c>
      <c r="O211" s="15"/>
      <c r="P211" s="49">
        <f>O211/32</f>
        <v>0</v>
      </c>
      <c r="Q211" s="15">
        <v>2</v>
      </c>
      <c r="R211" s="49">
        <f>Q211/20</f>
        <v>0.1</v>
      </c>
      <c r="S211" s="15"/>
      <c r="T211" s="49">
        <f>S211/27</f>
        <v>0</v>
      </c>
      <c r="U211" s="15"/>
      <c r="V211" s="49">
        <f>U211/25</f>
        <v>0</v>
      </c>
      <c r="W211" s="15"/>
      <c r="X211" s="49">
        <f>W211/30</f>
        <v>0</v>
      </c>
      <c r="Y211" s="15"/>
      <c r="Z211" s="49">
        <f>Y211/25</f>
        <v>0</v>
      </c>
      <c r="AA211" s="15"/>
      <c r="AB211" s="49">
        <f>AA211/20</f>
        <v>0</v>
      </c>
      <c r="AC211" s="15"/>
      <c r="AD211" s="49">
        <f>AC211/23</f>
        <v>0</v>
      </c>
      <c r="AE211" s="15"/>
      <c r="AF211" s="49">
        <f>AE211/26</f>
        <v>0</v>
      </c>
      <c r="AG211" s="15"/>
      <c r="AH211" s="49">
        <f>AG211/16</f>
        <v>0</v>
      </c>
      <c r="AI211" s="15"/>
      <c r="AJ211" s="49">
        <f>AI211/16</f>
        <v>0</v>
      </c>
      <c r="AK211" s="61">
        <f>C211+E211+I211+K211+M211+O211+Q211+S211+U211+W211+Y211+AA211+AC211+AE211+AG211+AI211</f>
        <v>2</v>
      </c>
      <c r="AL211" s="15">
        <f>COUNT(C211,E211,G211,AW2I2,K211,M211,O211,Q211,S211,U211,W211,Y211,AA211,AC211,AE211,AG211,AI211)</f>
        <v>1</v>
      </c>
      <c r="AM211" s="52">
        <f>AJ211+AH211+H211+AF211+AD211+AB211+Z211+X211+V211+T211+P211+R211+N211+L211+J211+F211+D211</f>
        <v>0.1</v>
      </c>
      <c r="AN211" s="40"/>
    </row>
    <row r="212" spans="1:40">
      <c r="A212" s="58">
        <f t="shared" si="3"/>
        <v>211</v>
      </c>
      <c r="B212" s="128" t="s">
        <v>344</v>
      </c>
      <c r="C212" s="59"/>
      <c r="D212" s="60">
        <f>C212/29</f>
        <v>0</v>
      </c>
      <c r="E212" s="15"/>
      <c r="F212" s="49">
        <f>E212/25</f>
        <v>0</v>
      </c>
      <c r="G212" s="124"/>
      <c r="H212" s="49">
        <f>G212/31</f>
        <v>0</v>
      </c>
      <c r="I212" s="15"/>
      <c r="J212" s="49">
        <f>I212/30</f>
        <v>0</v>
      </c>
      <c r="K212" s="15"/>
      <c r="L212" s="49">
        <f>K212/26</f>
        <v>0</v>
      </c>
      <c r="M212" s="15"/>
      <c r="N212" s="49">
        <f>M212/37</f>
        <v>0</v>
      </c>
      <c r="O212" s="15"/>
      <c r="P212" s="49">
        <f>O212/32</f>
        <v>0</v>
      </c>
      <c r="Q212" s="15"/>
      <c r="R212" s="49">
        <f>Q212/20</f>
        <v>0</v>
      </c>
      <c r="S212" s="15"/>
      <c r="T212" s="49">
        <f>S212/27</f>
        <v>0</v>
      </c>
      <c r="U212" s="15"/>
      <c r="V212" s="49">
        <f>U212/58</f>
        <v>0</v>
      </c>
      <c r="W212" s="15">
        <v>3</v>
      </c>
      <c r="X212" s="49">
        <f>W212/30</f>
        <v>0.1</v>
      </c>
      <c r="Y212" s="15"/>
      <c r="Z212" s="49">
        <f>Y212/25</f>
        <v>0</v>
      </c>
      <c r="AA212" s="15"/>
      <c r="AB212" s="49">
        <f>AA212/20</f>
        <v>0</v>
      </c>
      <c r="AC212" s="15"/>
      <c r="AD212" s="49">
        <f>AC212/23</f>
        <v>0</v>
      </c>
      <c r="AE212" s="15"/>
      <c r="AF212" s="49">
        <f>AE212/26</f>
        <v>0</v>
      </c>
      <c r="AG212" s="15"/>
      <c r="AH212" s="49">
        <f>AG212/16</f>
        <v>0</v>
      </c>
      <c r="AI212" s="15"/>
      <c r="AJ212" s="49">
        <f>AI212/16</f>
        <v>0</v>
      </c>
      <c r="AK212" s="61">
        <f>C212+E212+I212+K212+M212+O212+Q212+S212+U212+W212+Y212+AA212+AC212+AE212+AG212+AI212</f>
        <v>3</v>
      </c>
      <c r="AL212" s="15">
        <f>COUNT(C212,E212,G212,AW2I2,K212,M212,O212,Q212,S212,U212,W212,Y212,AA212,AC212,AE212,AG212,AI212)</f>
        <v>1</v>
      </c>
      <c r="AM212" s="52">
        <f>AJ212+AH212+H212+AF212+AD212+AB212+Z212+X212+V212+T212+P212+R212+N212+L212+J212+F212+D212</f>
        <v>0.1</v>
      </c>
      <c r="AN212" s="40"/>
    </row>
    <row r="213" spans="1:40">
      <c r="A213" s="58">
        <f t="shared" si="3"/>
        <v>212</v>
      </c>
      <c r="B213" s="132" t="s">
        <v>422</v>
      </c>
      <c r="C213" s="59"/>
      <c r="D213" s="60">
        <f>C213/29</f>
        <v>0</v>
      </c>
      <c r="E213" s="15"/>
      <c r="F213" s="49">
        <f>E213/25</f>
        <v>0</v>
      </c>
      <c r="G213" s="124"/>
      <c r="H213" s="49">
        <f>G213/31</f>
        <v>0</v>
      </c>
      <c r="I213" s="15"/>
      <c r="J213" s="49">
        <f>I213/30</f>
        <v>0</v>
      </c>
      <c r="K213" s="15"/>
      <c r="L213" s="49">
        <f>K213/26</f>
        <v>0</v>
      </c>
      <c r="M213" s="15"/>
      <c r="N213" s="49">
        <f>M213/37</f>
        <v>0</v>
      </c>
      <c r="O213" s="15">
        <v>3</v>
      </c>
      <c r="P213" s="49">
        <f>O213/32</f>
        <v>9.375E-2</v>
      </c>
      <c r="Q213" s="15"/>
      <c r="R213" s="49">
        <f>Q213/20</f>
        <v>0</v>
      </c>
      <c r="S213" s="15"/>
      <c r="T213" s="49">
        <f>S213/27</f>
        <v>0</v>
      </c>
      <c r="U213" s="15"/>
      <c r="V213" s="49">
        <f>U213/58</f>
        <v>0</v>
      </c>
      <c r="W213" s="15"/>
      <c r="X213" s="49">
        <f>W213/30</f>
        <v>0</v>
      </c>
      <c r="Y213" s="15"/>
      <c r="Z213" s="49">
        <f>Y213/25</f>
        <v>0</v>
      </c>
      <c r="AA213" s="15"/>
      <c r="AB213" s="49">
        <f>AA213/20</f>
        <v>0</v>
      </c>
      <c r="AC213" s="15"/>
      <c r="AD213" s="49">
        <f>AC213/23</f>
        <v>0</v>
      </c>
      <c r="AE213" s="15"/>
      <c r="AF213" s="49">
        <f>AE213/26</f>
        <v>0</v>
      </c>
      <c r="AG213" s="15"/>
      <c r="AH213" s="49">
        <f>AG213/16</f>
        <v>0</v>
      </c>
      <c r="AI213" s="15"/>
      <c r="AJ213" s="49">
        <f>AI213/16</f>
        <v>0</v>
      </c>
      <c r="AK213" s="61">
        <f>C213+E213+I213+K213+M213+O213+Q213+S213+U213+W213+Y213+AA213+AC213+AE213+AG213+AI213</f>
        <v>3</v>
      </c>
      <c r="AL213" s="15">
        <f>COUNT(C213,E213,G213,AW2I2,K213,M213,O213,Q213,S213,U213,W213,Y213,AA213,AC213,AE213,AG213,AI213)</f>
        <v>1</v>
      </c>
      <c r="AM213" s="52">
        <f>AJ213+AH213+H213+AF213+AD213+AB213+Z213+X213+V213+T213+P213+R213+N213+L213+J213+F213+D213</f>
        <v>9.375E-2</v>
      </c>
      <c r="AN213" s="40"/>
    </row>
    <row r="214" spans="1:40">
      <c r="A214" s="58">
        <f t="shared" si="3"/>
        <v>213</v>
      </c>
      <c r="B214" s="132" t="s">
        <v>424</v>
      </c>
      <c r="C214" s="59"/>
      <c r="D214" s="60">
        <f>C214/29</f>
        <v>0</v>
      </c>
      <c r="E214" s="15"/>
      <c r="F214" s="49">
        <f>E214/25</f>
        <v>0</v>
      </c>
      <c r="G214" s="124"/>
      <c r="H214" s="49">
        <f>G214/31</f>
        <v>0</v>
      </c>
      <c r="I214" s="15"/>
      <c r="J214" s="49">
        <f>I214/30</f>
        <v>0</v>
      </c>
      <c r="K214" s="15"/>
      <c r="L214" s="49">
        <f>K214/26</f>
        <v>0</v>
      </c>
      <c r="M214" s="15"/>
      <c r="N214" s="49">
        <f>M214/37</f>
        <v>0</v>
      </c>
      <c r="O214" s="15">
        <v>3</v>
      </c>
      <c r="P214" s="49">
        <f>O214/32</f>
        <v>9.375E-2</v>
      </c>
      <c r="Q214" s="15"/>
      <c r="R214" s="49">
        <f>Q214/20</f>
        <v>0</v>
      </c>
      <c r="S214" s="15"/>
      <c r="T214" s="49">
        <f>S214/27</f>
        <v>0</v>
      </c>
      <c r="U214" s="15"/>
      <c r="V214" s="49">
        <f>U214/58</f>
        <v>0</v>
      </c>
      <c r="W214" s="15"/>
      <c r="X214" s="49">
        <f>W214/30</f>
        <v>0</v>
      </c>
      <c r="Y214" s="15"/>
      <c r="Z214" s="49">
        <f>Y214/25</f>
        <v>0</v>
      </c>
      <c r="AA214" s="15"/>
      <c r="AB214" s="49">
        <f>AA214/20</f>
        <v>0</v>
      </c>
      <c r="AC214" s="15"/>
      <c r="AD214" s="49">
        <f>AC214/23</f>
        <v>0</v>
      </c>
      <c r="AE214" s="15"/>
      <c r="AF214" s="49">
        <f>AE214/26</f>
        <v>0</v>
      </c>
      <c r="AG214" s="15"/>
      <c r="AH214" s="49">
        <f>AG214/16</f>
        <v>0</v>
      </c>
      <c r="AI214" s="15"/>
      <c r="AJ214" s="49">
        <f>AI214/16</f>
        <v>0</v>
      </c>
      <c r="AK214" s="61">
        <f>C214+E214+I214+K214+M214+O214+Q214+S214+U214+W214+Y214+AA214+AC214+AE214+AG214+AI214</f>
        <v>3</v>
      </c>
      <c r="AL214" s="15">
        <f>COUNT(C214,E214,G214,AW2I2,K214,M214,O214,Q214,S214,U214,W214,Y214,AA214,AC214,AE214,AG214,AI214)</f>
        <v>1</v>
      </c>
      <c r="AM214" s="52">
        <f>AJ214+AH214+H214+AF214+AD214+AB214+Z214+X214+V214+T214+P214+R214+N214+L214+J214+F214+D214</f>
        <v>9.375E-2</v>
      </c>
      <c r="AN214" s="40"/>
    </row>
    <row r="215" spans="1:40">
      <c r="A215" s="58">
        <f t="shared" si="3"/>
        <v>214</v>
      </c>
      <c r="B215" s="129" t="s">
        <v>557</v>
      </c>
      <c r="C215" s="59"/>
      <c r="D215" s="60">
        <f>C215/29</f>
        <v>0</v>
      </c>
      <c r="E215" s="15"/>
      <c r="F215" s="49">
        <f>E215/25</f>
        <v>0</v>
      </c>
      <c r="G215" s="124"/>
      <c r="H215" s="49">
        <f>G215/31</f>
        <v>0</v>
      </c>
      <c r="I215" s="15"/>
      <c r="J215" s="49">
        <f>I215/30</f>
        <v>0</v>
      </c>
      <c r="K215" s="15"/>
      <c r="L215" s="49">
        <f>K215/26</f>
        <v>0</v>
      </c>
      <c r="M215" s="15"/>
      <c r="N215" s="49">
        <f>M215/37</f>
        <v>0</v>
      </c>
      <c r="O215" s="15">
        <v>3</v>
      </c>
      <c r="P215" s="49">
        <f>O215/32</f>
        <v>9.375E-2</v>
      </c>
      <c r="Q215" s="15"/>
      <c r="R215" s="49">
        <f>Q215/20</f>
        <v>0</v>
      </c>
      <c r="S215" s="15"/>
      <c r="T215" s="49">
        <f>S215/27</f>
        <v>0</v>
      </c>
      <c r="U215" s="15"/>
      <c r="V215" s="49">
        <f>U215/58</f>
        <v>0</v>
      </c>
      <c r="W215" s="15"/>
      <c r="X215" s="49">
        <f>W215/30</f>
        <v>0</v>
      </c>
      <c r="Y215" s="15"/>
      <c r="Z215" s="49">
        <f>Y215/25</f>
        <v>0</v>
      </c>
      <c r="AA215" s="15"/>
      <c r="AB215" s="49">
        <f>AA215/20</f>
        <v>0</v>
      </c>
      <c r="AC215" s="15"/>
      <c r="AD215" s="49">
        <f>AC215/23</f>
        <v>0</v>
      </c>
      <c r="AE215" s="15"/>
      <c r="AF215" s="49">
        <f>AE215/26</f>
        <v>0</v>
      </c>
      <c r="AG215" s="15"/>
      <c r="AH215" s="49">
        <f>AG215/16</f>
        <v>0</v>
      </c>
      <c r="AI215" s="15"/>
      <c r="AJ215" s="49">
        <f>AI215/16</f>
        <v>0</v>
      </c>
      <c r="AK215" s="61">
        <f>C215+E215+I215+K215+M215+O215+Q215+S215+U215+W215+Y215+AA215+AC215+AE215+AG215+AI215</f>
        <v>3</v>
      </c>
      <c r="AL215" s="15">
        <f>COUNT(C215,E215,G215,AW2I2,K215,M215,O215,Q215,S215,U215,W215,Y215,AA215,AC215,AE215,AG215,AI215)</f>
        <v>1</v>
      </c>
      <c r="AM215" s="52">
        <f>AJ215+AH215+H215+AF215+AD215+AB215+Z215+X215+V215+T215+P215+R215+N215+L215+J215+F215+D215</f>
        <v>9.375E-2</v>
      </c>
      <c r="AN215" s="40"/>
    </row>
    <row r="216" spans="1:40">
      <c r="A216" s="58">
        <f t="shared" si="3"/>
        <v>215</v>
      </c>
      <c r="B216" s="128" t="s">
        <v>237</v>
      </c>
      <c r="C216" s="59"/>
      <c r="D216" s="60">
        <f>C216/29</f>
        <v>0</v>
      </c>
      <c r="E216" s="15"/>
      <c r="F216" s="49">
        <f>E216/25</f>
        <v>0</v>
      </c>
      <c r="G216" s="124"/>
      <c r="H216" s="49">
        <f>G216/31</f>
        <v>0</v>
      </c>
      <c r="I216" s="15"/>
      <c r="J216" s="49">
        <f>I216/30</f>
        <v>0</v>
      </c>
      <c r="K216" s="15"/>
      <c r="L216" s="49">
        <f>K216/26</f>
        <v>0</v>
      </c>
      <c r="M216" s="15"/>
      <c r="N216" s="49">
        <f>M216/37</f>
        <v>0</v>
      </c>
      <c r="O216" s="15"/>
      <c r="P216" s="49">
        <f>O216/32</f>
        <v>0</v>
      </c>
      <c r="Q216" s="15"/>
      <c r="R216" s="49">
        <f>Q216/20</f>
        <v>0</v>
      </c>
      <c r="S216" s="15"/>
      <c r="T216" s="49">
        <f>S216/27</f>
        <v>0</v>
      </c>
      <c r="U216" s="15"/>
      <c r="V216" s="49">
        <f>U216/58</f>
        <v>0</v>
      </c>
      <c r="W216" s="15"/>
      <c r="X216" s="49">
        <f>W216/30</f>
        <v>0</v>
      </c>
      <c r="Y216" s="15"/>
      <c r="Z216" s="49">
        <f>Y216/25</f>
        <v>0</v>
      </c>
      <c r="AA216" s="15"/>
      <c r="AB216" s="49">
        <f>AA216/20</f>
        <v>0</v>
      </c>
      <c r="AC216" s="15">
        <v>2</v>
      </c>
      <c r="AD216" s="49">
        <f>AC216/23</f>
        <v>8.6956521739130432E-2</v>
      </c>
      <c r="AE216" s="15"/>
      <c r="AF216" s="49">
        <f>AE216/26</f>
        <v>0</v>
      </c>
      <c r="AG216" s="15"/>
      <c r="AH216" s="49">
        <f>AG216/16</f>
        <v>0</v>
      </c>
      <c r="AI216" s="15"/>
      <c r="AJ216" s="49">
        <f>AI216/16</f>
        <v>0</v>
      </c>
      <c r="AK216" s="61">
        <f>C216+E216+I216+K216+M216+O216+Q216+S216+U216+W216+Y216+AA216+AC216+AE216+AG216+AI216</f>
        <v>2</v>
      </c>
      <c r="AL216" s="15">
        <f>COUNT(C216,E216,G216,AW2I2,K216,M216,O216,Q216,S216,U216,W216,Y216,AA216,AC216,AE216,AG216,AI216)</f>
        <v>1</v>
      </c>
      <c r="AM216" s="52">
        <f>AJ216+AH216+H216+AF216+AD216+AB216+Z216+X216+V216+T216+P216+R216+N216+L216+J216+F216+D216</f>
        <v>8.6956521739130432E-2</v>
      </c>
      <c r="AN216" s="40"/>
    </row>
    <row r="217" spans="1:40">
      <c r="A217" s="58">
        <f t="shared" si="3"/>
        <v>216</v>
      </c>
      <c r="B217" s="132" t="s">
        <v>684</v>
      </c>
      <c r="C217" s="59"/>
      <c r="D217" s="60">
        <f>C217/29</f>
        <v>0</v>
      </c>
      <c r="E217" s="15"/>
      <c r="F217" s="49">
        <f>E217/25</f>
        <v>0</v>
      </c>
      <c r="G217" s="124"/>
      <c r="H217" s="49">
        <f>G217/31</f>
        <v>0</v>
      </c>
      <c r="I217" s="15"/>
      <c r="J217" s="49">
        <f>I217/30</f>
        <v>0</v>
      </c>
      <c r="K217" s="15"/>
      <c r="L217" s="49">
        <f>K217/26</f>
        <v>0</v>
      </c>
      <c r="M217" s="15"/>
      <c r="N217" s="49">
        <f>M217/37</f>
        <v>0</v>
      </c>
      <c r="O217" s="15"/>
      <c r="P217" s="49">
        <f>O217/32</f>
        <v>0</v>
      </c>
      <c r="Q217" s="15"/>
      <c r="R217" s="49">
        <f>Q217/20</f>
        <v>0</v>
      </c>
      <c r="S217" s="15"/>
      <c r="T217" s="49">
        <f>S217/27</f>
        <v>0</v>
      </c>
      <c r="U217" s="15"/>
      <c r="V217" s="49">
        <f>U217/58</f>
        <v>0</v>
      </c>
      <c r="W217" s="15"/>
      <c r="X217" s="49">
        <f>W217/30</f>
        <v>0</v>
      </c>
      <c r="Y217" s="15"/>
      <c r="Z217" s="49">
        <f>Y217/25</f>
        <v>0</v>
      </c>
      <c r="AA217" s="15"/>
      <c r="AB217" s="49">
        <f>AA217/20</f>
        <v>0</v>
      </c>
      <c r="AC217" s="15"/>
      <c r="AD217" s="49">
        <f>AC217/23</f>
        <v>0</v>
      </c>
      <c r="AE217" s="15">
        <v>2</v>
      </c>
      <c r="AF217" s="49">
        <f>AE217/26</f>
        <v>7.6923076923076927E-2</v>
      </c>
      <c r="AG217" s="15"/>
      <c r="AH217" s="49">
        <f>AG217/16</f>
        <v>0</v>
      </c>
      <c r="AI217" s="15"/>
      <c r="AJ217" s="49">
        <f>AI217/16</f>
        <v>0</v>
      </c>
      <c r="AK217" s="61">
        <f>C217+E217+I217+K217+M217+O217+Q217+S217+U217+W217+Y217+AA217+AC217+AE217+AG217+AI217</f>
        <v>2</v>
      </c>
      <c r="AL217" s="15">
        <f>COUNT(C217,E217,G217,AW2I2,K217,M217,O217,Q217,S217,U217,W217,Y217,AA217,AC217,AE217,AG217,AI217)</f>
        <v>1</v>
      </c>
      <c r="AM217" s="52">
        <f>AJ217+AH217+H217+AF217+AD217+AB217+Z217+X217+V217+T217+P217+R217+N217+L217+J217+F217+D217</f>
        <v>7.6923076923076927E-2</v>
      </c>
      <c r="AN217" s="40"/>
    </row>
    <row r="218" spans="1:40">
      <c r="A218" s="58">
        <f t="shared" si="3"/>
        <v>217</v>
      </c>
      <c r="B218" s="132" t="s">
        <v>685</v>
      </c>
      <c r="C218" s="59"/>
      <c r="D218" s="60">
        <f>C218/29</f>
        <v>0</v>
      </c>
      <c r="E218" s="15"/>
      <c r="F218" s="49">
        <f>E218/25</f>
        <v>0</v>
      </c>
      <c r="G218" s="124"/>
      <c r="H218" s="49">
        <f>G218/31</f>
        <v>0</v>
      </c>
      <c r="I218" s="15"/>
      <c r="J218" s="49">
        <f>I218/30</f>
        <v>0</v>
      </c>
      <c r="K218" s="15"/>
      <c r="L218" s="49">
        <f>K218/26</f>
        <v>0</v>
      </c>
      <c r="M218" s="15"/>
      <c r="N218" s="49">
        <f>M218/37</f>
        <v>0</v>
      </c>
      <c r="O218" s="15"/>
      <c r="P218" s="49">
        <f>O218/32</f>
        <v>0</v>
      </c>
      <c r="Q218" s="15"/>
      <c r="R218" s="49">
        <f>Q218/20</f>
        <v>0</v>
      </c>
      <c r="S218" s="15"/>
      <c r="T218" s="49">
        <f>S218/27</f>
        <v>0</v>
      </c>
      <c r="U218" s="15"/>
      <c r="V218" s="49">
        <f>U218/58</f>
        <v>0</v>
      </c>
      <c r="W218" s="15"/>
      <c r="X218" s="49">
        <f>W218/30</f>
        <v>0</v>
      </c>
      <c r="Y218" s="15"/>
      <c r="Z218" s="49">
        <f>Y218/25</f>
        <v>0</v>
      </c>
      <c r="AA218" s="15"/>
      <c r="AB218" s="49">
        <f>AA218/20</f>
        <v>0</v>
      </c>
      <c r="AC218" s="15"/>
      <c r="AD218" s="49">
        <f>AC218/23</f>
        <v>0</v>
      </c>
      <c r="AE218" s="15">
        <v>2</v>
      </c>
      <c r="AF218" s="49">
        <f>AE218/26</f>
        <v>7.6923076923076927E-2</v>
      </c>
      <c r="AG218" s="15"/>
      <c r="AH218" s="49">
        <f>AG218/16</f>
        <v>0</v>
      </c>
      <c r="AI218" s="15"/>
      <c r="AJ218" s="49">
        <f>AI218/16</f>
        <v>0</v>
      </c>
      <c r="AK218" s="61">
        <f>C218+E218+I218+K218+M218+O218+Q218+S218+U218+W218+Y218+AA218+AC218+AE218+AG218+AI218</f>
        <v>2</v>
      </c>
      <c r="AL218" s="15">
        <f>COUNT(C218,E218,G218,AW2I2,K218,M218,O218,Q218,S218,U218,W218,Y218,AA218,AC218,AE218,AG218,AI218)</f>
        <v>1</v>
      </c>
      <c r="AM218" s="52">
        <f>AJ218+AH218+H218+AF218+AD218+AB218+Z218+X218+V218+T218+P218+R218+N218+L218+J218+F218+D218</f>
        <v>7.6923076923076927E-2</v>
      </c>
      <c r="AN218" s="40"/>
    </row>
    <row r="219" spans="1:40">
      <c r="A219" s="58">
        <f t="shared" si="3"/>
        <v>218</v>
      </c>
      <c r="B219" s="132" t="s">
        <v>660</v>
      </c>
      <c r="C219" s="59"/>
      <c r="D219" s="60">
        <f>C219/29</f>
        <v>0</v>
      </c>
      <c r="E219" s="15"/>
      <c r="F219" s="49">
        <f>E219/25</f>
        <v>0</v>
      </c>
      <c r="G219" s="124"/>
      <c r="H219" s="49">
        <f>G219/31</f>
        <v>0</v>
      </c>
      <c r="I219" s="15"/>
      <c r="J219" s="49">
        <f>I219/30</f>
        <v>0</v>
      </c>
      <c r="K219" s="15"/>
      <c r="L219" s="49">
        <f>K219/26</f>
        <v>0</v>
      </c>
      <c r="M219" s="15"/>
      <c r="N219" s="49">
        <f>M219/37</f>
        <v>0</v>
      </c>
      <c r="O219" s="15"/>
      <c r="P219" s="49">
        <f>O219/32</f>
        <v>0</v>
      </c>
      <c r="Q219" s="15"/>
      <c r="R219" s="49">
        <f>Q219/20</f>
        <v>0</v>
      </c>
      <c r="S219" s="15">
        <v>2</v>
      </c>
      <c r="T219" s="49">
        <f>S219/27</f>
        <v>7.407407407407407E-2</v>
      </c>
      <c r="U219" s="15"/>
      <c r="V219" s="49">
        <f>U219/25</f>
        <v>0</v>
      </c>
      <c r="W219" s="15"/>
      <c r="X219" s="49">
        <f>W219/30</f>
        <v>0</v>
      </c>
      <c r="Y219" s="15"/>
      <c r="Z219" s="49">
        <f>Y219/25</f>
        <v>0</v>
      </c>
      <c r="AA219" s="15"/>
      <c r="AB219" s="49">
        <f>AA219/20</f>
        <v>0</v>
      </c>
      <c r="AC219" s="15"/>
      <c r="AD219" s="49">
        <f>AC219/23</f>
        <v>0</v>
      </c>
      <c r="AE219" s="15"/>
      <c r="AF219" s="49">
        <f>AE219/26</f>
        <v>0</v>
      </c>
      <c r="AG219" s="15"/>
      <c r="AH219" s="49">
        <f>AG219/16</f>
        <v>0</v>
      </c>
      <c r="AI219" s="15"/>
      <c r="AJ219" s="49">
        <f>AI219/16</f>
        <v>0</v>
      </c>
      <c r="AK219" s="61">
        <f>C219+E219+I219+K219+M219+O219+Q219+S219+U219+W219+Y219+AA219+AC219+AE219+AG219+AI219</f>
        <v>2</v>
      </c>
      <c r="AL219" s="15">
        <f>COUNT(C219,E219,G219,AW2I2,K219,M219,O219,Q219,S219,U219,W219,Y219,AA219,AC219,AE219,AG219,AI219)</f>
        <v>1</v>
      </c>
      <c r="AM219" s="52">
        <f>AJ219+AH219+H219+AF219+AD219+AB219+Z219+X219+V219+T219+P219+R219+N219+L219+J219+F219+D219</f>
        <v>7.407407407407407E-2</v>
      </c>
      <c r="AN219" s="40"/>
    </row>
    <row r="220" spans="1:40">
      <c r="A220" s="58">
        <f t="shared" si="3"/>
        <v>219</v>
      </c>
      <c r="B220" s="132" t="s">
        <v>588</v>
      </c>
      <c r="C220" s="59"/>
      <c r="D220" s="60">
        <f>C220/29</f>
        <v>0</v>
      </c>
      <c r="E220" s="15"/>
      <c r="F220" s="49">
        <f>E220/25</f>
        <v>0</v>
      </c>
      <c r="G220" s="124"/>
      <c r="H220" s="49">
        <f>G220/31</f>
        <v>0</v>
      </c>
      <c r="I220" s="15"/>
      <c r="J220" s="49">
        <f>I220/30</f>
        <v>0</v>
      </c>
      <c r="K220" s="15"/>
      <c r="L220" s="49">
        <f>K220/26</f>
        <v>0</v>
      </c>
      <c r="M220" s="15"/>
      <c r="N220" s="49">
        <f>M220/37</f>
        <v>0</v>
      </c>
      <c r="O220" s="15"/>
      <c r="P220" s="49">
        <f>O220/32</f>
        <v>0</v>
      </c>
      <c r="Q220" s="15"/>
      <c r="R220" s="49">
        <f>Q220/20</f>
        <v>0</v>
      </c>
      <c r="S220" s="15"/>
      <c r="T220" s="49">
        <f>S220/27</f>
        <v>0</v>
      </c>
      <c r="U220" s="15">
        <v>4</v>
      </c>
      <c r="V220" s="49">
        <f>U220/58</f>
        <v>6.8965517241379309E-2</v>
      </c>
      <c r="W220" s="15"/>
      <c r="X220" s="49">
        <f>W220/30</f>
        <v>0</v>
      </c>
      <c r="Y220" s="15"/>
      <c r="Z220" s="49">
        <f>Y220/25</f>
        <v>0</v>
      </c>
      <c r="AA220" s="15"/>
      <c r="AB220" s="49">
        <f>AA220/20</f>
        <v>0</v>
      </c>
      <c r="AC220" s="15"/>
      <c r="AD220" s="49">
        <f>AC220/23</f>
        <v>0</v>
      </c>
      <c r="AE220" s="15"/>
      <c r="AF220" s="49">
        <f>AE220/26</f>
        <v>0</v>
      </c>
      <c r="AG220" s="15"/>
      <c r="AH220" s="49">
        <f>AG220/16</f>
        <v>0</v>
      </c>
      <c r="AI220" s="15"/>
      <c r="AJ220" s="49">
        <f>AI220/16</f>
        <v>0</v>
      </c>
      <c r="AK220" s="61">
        <f>C220+E220+I220+K220+M220+O220+Q220+S220+U220+W220+Y220+AA220+AC220+AE220+AG220+AI220</f>
        <v>4</v>
      </c>
      <c r="AL220" s="15">
        <f>COUNT(C220,E220,G220,AW2I2,K220,M220,O220,Q220,S220,U220,W220,Y220,AA220,AC220,AE220,AG220,AI220)</f>
        <v>1</v>
      </c>
      <c r="AM220" s="52">
        <f>AJ220+AH220+H220+AF220+AD220+AB220+Z220+X220+V220+T220+P220+R220+N220+L220+J220+F220+D220</f>
        <v>6.8965517241379309E-2</v>
      </c>
      <c r="AN220" s="40"/>
    </row>
    <row r="221" spans="1:40">
      <c r="A221" s="58">
        <f t="shared" si="3"/>
        <v>220</v>
      </c>
      <c r="B221" s="128" t="s">
        <v>293</v>
      </c>
      <c r="C221" s="59"/>
      <c r="D221" s="60">
        <f>C221/29</f>
        <v>0</v>
      </c>
      <c r="E221" s="15"/>
      <c r="F221" s="49">
        <f>E221/25</f>
        <v>0</v>
      </c>
      <c r="G221" s="124"/>
      <c r="H221" s="49">
        <f>G221/31</f>
        <v>0</v>
      </c>
      <c r="I221" s="15"/>
      <c r="J221" s="49">
        <f>I221/30</f>
        <v>0</v>
      </c>
      <c r="K221" s="15"/>
      <c r="L221" s="49">
        <f>K221/26</f>
        <v>0</v>
      </c>
      <c r="M221" s="15"/>
      <c r="N221" s="49">
        <f>M221/37</f>
        <v>0</v>
      </c>
      <c r="O221" s="15"/>
      <c r="P221" s="49">
        <f>O221/32</f>
        <v>0</v>
      </c>
      <c r="Q221" s="15"/>
      <c r="R221" s="49">
        <f>Q221/20</f>
        <v>0</v>
      </c>
      <c r="S221" s="15"/>
      <c r="T221" s="49">
        <f>S221/27</f>
        <v>0</v>
      </c>
      <c r="U221" s="15"/>
      <c r="V221" s="49">
        <f>U221/58</f>
        <v>0</v>
      </c>
      <c r="W221" s="15">
        <v>2</v>
      </c>
      <c r="X221" s="49">
        <f>W221/30</f>
        <v>6.6666666666666666E-2</v>
      </c>
      <c r="Y221" s="15"/>
      <c r="Z221" s="49">
        <f>Y221/25</f>
        <v>0</v>
      </c>
      <c r="AA221" s="15"/>
      <c r="AB221" s="49">
        <f>AA221/20</f>
        <v>0</v>
      </c>
      <c r="AC221" s="15"/>
      <c r="AD221" s="49">
        <f>AC221/23</f>
        <v>0</v>
      </c>
      <c r="AE221" s="15"/>
      <c r="AF221" s="49">
        <f>AE221/26</f>
        <v>0</v>
      </c>
      <c r="AG221" s="15"/>
      <c r="AH221" s="49">
        <f>AG221/16</f>
        <v>0</v>
      </c>
      <c r="AI221" s="15"/>
      <c r="AJ221" s="49">
        <f>AI221/16</f>
        <v>0</v>
      </c>
      <c r="AK221" s="61">
        <f>C221+E221+I221+K221+M221+O221+Q221+S221+U221+W221+Y221+AA221+AC221+AE221+AG221+AI221</f>
        <v>2</v>
      </c>
      <c r="AL221" s="15">
        <f>COUNT(C221,E221,G221,AW2I2,K221,M221,O221,Q221,S221,U221,W221,Y221,AA221,AC221,AE221,AG221,AI221)</f>
        <v>1</v>
      </c>
      <c r="AM221" s="52">
        <f>AJ221+AH221+H221+AF221+AD221+AB221+Z221+X221+V221+T221+P221+R221+N221+L221+J221+F221+D221</f>
        <v>6.6666666666666666E-2</v>
      </c>
      <c r="AN221" s="40"/>
    </row>
    <row r="222" spans="1:40">
      <c r="A222" s="58">
        <f t="shared" si="3"/>
        <v>221</v>
      </c>
      <c r="B222" s="132" t="s">
        <v>617</v>
      </c>
      <c r="C222" s="59"/>
      <c r="D222" s="60">
        <f>C222/29</f>
        <v>0</v>
      </c>
      <c r="E222" s="15"/>
      <c r="F222" s="49">
        <f>E222/25</f>
        <v>0</v>
      </c>
      <c r="G222" s="124"/>
      <c r="H222" s="49">
        <f>G222/31</f>
        <v>0</v>
      </c>
      <c r="I222" s="15"/>
      <c r="J222" s="49">
        <f>I222/30</f>
        <v>0</v>
      </c>
      <c r="K222" s="15"/>
      <c r="L222" s="49">
        <f>K222/26</f>
        <v>0</v>
      </c>
      <c r="M222" s="15"/>
      <c r="N222" s="49">
        <f>M222/37</f>
        <v>0</v>
      </c>
      <c r="O222" s="15"/>
      <c r="P222" s="49">
        <f>O222/32</f>
        <v>0</v>
      </c>
      <c r="Q222" s="15"/>
      <c r="R222" s="49">
        <f>Q222/20</f>
        <v>0</v>
      </c>
      <c r="S222" s="15"/>
      <c r="T222" s="49">
        <f>S222/27</f>
        <v>0</v>
      </c>
      <c r="U222" s="15"/>
      <c r="V222" s="49">
        <f>U222/25</f>
        <v>0</v>
      </c>
      <c r="W222" s="15"/>
      <c r="X222" s="49">
        <f>W222/30</f>
        <v>0</v>
      </c>
      <c r="Y222" s="15"/>
      <c r="Z222" s="49">
        <f>Y222/25</f>
        <v>0</v>
      </c>
      <c r="AA222" s="15">
        <v>1</v>
      </c>
      <c r="AB222" s="49">
        <f>AA222/20</f>
        <v>0.05</v>
      </c>
      <c r="AC222" s="15"/>
      <c r="AD222" s="49">
        <f>AC222/23</f>
        <v>0</v>
      </c>
      <c r="AE222" s="15"/>
      <c r="AF222" s="49">
        <f>AE222/26</f>
        <v>0</v>
      </c>
      <c r="AG222" s="15"/>
      <c r="AH222" s="49">
        <f>AG222/16</f>
        <v>0</v>
      </c>
      <c r="AI222" s="15"/>
      <c r="AJ222" s="49">
        <f>AI222/16</f>
        <v>0</v>
      </c>
      <c r="AK222" s="61">
        <f>C222+E222+I222+K222+M222+O222+Q222+S222+U222+W222+Y222+AA222+AC222+AE222+AG222+AI222</f>
        <v>1</v>
      </c>
      <c r="AL222" s="15">
        <f>COUNT(C222,E222,G222,AW2I2,K222,M222,O222,Q222,S222,U222,W222,Y222,AA222,AC222,AE222,AG222,AI222)</f>
        <v>1</v>
      </c>
      <c r="AM222" s="52">
        <f>AJ222+AH222+H222+AF222+AD222+AB222+Z222+X222+V222+T222+P222+R222+N222+L222+J222+F222+D222</f>
        <v>0.05</v>
      </c>
      <c r="AN222" s="40"/>
    </row>
    <row r="223" spans="1:40">
      <c r="A223" s="58">
        <f t="shared" si="3"/>
        <v>222</v>
      </c>
      <c r="B223" s="128" t="s">
        <v>367</v>
      </c>
      <c r="C223" s="59"/>
      <c r="D223" s="60">
        <f>C223/29</f>
        <v>0</v>
      </c>
      <c r="E223" s="15"/>
      <c r="F223" s="49">
        <f>E223/25</f>
        <v>0</v>
      </c>
      <c r="G223" s="124"/>
      <c r="H223" s="49">
        <f>G223/31</f>
        <v>0</v>
      </c>
      <c r="I223" s="15"/>
      <c r="J223" s="49">
        <f>I223/30</f>
        <v>0</v>
      </c>
      <c r="K223" s="15"/>
      <c r="L223" s="49">
        <f>K223/26</f>
        <v>0</v>
      </c>
      <c r="M223" s="15"/>
      <c r="N223" s="49">
        <f>M223/37</f>
        <v>0</v>
      </c>
      <c r="O223" s="15"/>
      <c r="P223" s="49">
        <f>O223/32</f>
        <v>0</v>
      </c>
      <c r="Q223" s="15"/>
      <c r="R223" s="49">
        <f>Q223/20</f>
        <v>0</v>
      </c>
      <c r="S223" s="15"/>
      <c r="T223" s="49">
        <f>S223/27</f>
        <v>0</v>
      </c>
      <c r="U223" s="15"/>
      <c r="V223" s="49">
        <f>U223/58</f>
        <v>0</v>
      </c>
      <c r="W223" s="15"/>
      <c r="X223" s="49">
        <f>W223/30</f>
        <v>0</v>
      </c>
      <c r="Y223" s="15"/>
      <c r="Z223" s="49">
        <f>Y223/25</f>
        <v>0</v>
      </c>
      <c r="AA223" s="15"/>
      <c r="AB223" s="49">
        <f>AA223/20</f>
        <v>0</v>
      </c>
      <c r="AC223" s="15">
        <v>1</v>
      </c>
      <c r="AD223" s="49">
        <f>AC223/23</f>
        <v>4.3478260869565216E-2</v>
      </c>
      <c r="AE223" s="15"/>
      <c r="AF223" s="49">
        <f>AE223/26</f>
        <v>0</v>
      </c>
      <c r="AG223" s="15"/>
      <c r="AH223" s="49">
        <f>AG223/16</f>
        <v>0</v>
      </c>
      <c r="AI223" s="15"/>
      <c r="AJ223" s="49">
        <f>AI223/16</f>
        <v>0</v>
      </c>
      <c r="AK223" s="61">
        <f>C223+E223+I223+K223+M223+O223+Q223+S223+U223+W223+Y223+AA223+AC223+AE223+AG223+AI223</f>
        <v>1</v>
      </c>
      <c r="AL223" s="15">
        <f>COUNT(C223,E223,G223,AW2I2,K223,M223,O223,Q223,S223,U223,W223,Y223,AA223,AC223,AE223,AG223,AI223)</f>
        <v>1</v>
      </c>
      <c r="AM223" s="52">
        <f>AJ223+AH223+H223+AF223+AD223+AB223+Z223+X223+V223+T223+P223+R223+N223+L223+J223+F223+D223</f>
        <v>4.3478260869565216E-2</v>
      </c>
      <c r="AN223" s="40"/>
    </row>
    <row r="224" spans="1:40">
      <c r="A224" s="58">
        <f t="shared" si="3"/>
        <v>223</v>
      </c>
      <c r="B224" s="132" t="s">
        <v>681</v>
      </c>
      <c r="C224" s="59"/>
      <c r="D224" s="60">
        <f>C224/29</f>
        <v>0</v>
      </c>
      <c r="E224" s="15"/>
      <c r="F224" s="49">
        <f>E224/25</f>
        <v>0</v>
      </c>
      <c r="G224" s="124"/>
      <c r="H224" s="49">
        <f>G224/31</f>
        <v>0</v>
      </c>
      <c r="I224" s="15"/>
      <c r="J224" s="49">
        <f>I224/30</f>
        <v>0</v>
      </c>
      <c r="K224" s="15"/>
      <c r="L224" s="49">
        <f>K224/26</f>
        <v>0</v>
      </c>
      <c r="M224" s="15"/>
      <c r="N224" s="49">
        <f>M224/37</f>
        <v>0</v>
      </c>
      <c r="O224" s="15"/>
      <c r="P224" s="49">
        <f>O224/32</f>
        <v>0</v>
      </c>
      <c r="Q224" s="15"/>
      <c r="R224" s="49">
        <f>Q224/20</f>
        <v>0</v>
      </c>
      <c r="S224" s="15"/>
      <c r="T224" s="49">
        <f>S224/27</f>
        <v>0</v>
      </c>
      <c r="U224" s="15"/>
      <c r="V224" s="49">
        <f>U224/58</f>
        <v>0</v>
      </c>
      <c r="W224" s="15"/>
      <c r="X224" s="49">
        <f>W224/30</f>
        <v>0</v>
      </c>
      <c r="Y224" s="15"/>
      <c r="Z224" s="49">
        <f>Y224/25</f>
        <v>0</v>
      </c>
      <c r="AA224" s="15"/>
      <c r="AB224" s="49">
        <f>AA224/20</f>
        <v>0</v>
      </c>
      <c r="AC224" s="15"/>
      <c r="AD224" s="49">
        <f>AC224/23</f>
        <v>0</v>
      </c>
      <c r="AE224" s="15">
        <v>1</v>
      </c>
      <c r="AF224" s="49">
        <f>AE224/26</f>
        <v>3.8461538461538464E-2</v>
      </c>
      <c r="AG224" s="15"/>
      <c r="AH224" s="49">
        <f>AG224/16</f>
        <v>0</v>
      </c>
      <c r="AI224" s="15"/>
      <c r="AJ224" s="49">
        <f>AI224/16</f>
        <v>0</v>
      </c>
      <c r="AK224" s="61">
        <f>C224+E224+I224+K224+M224+O224+Q224+S224+U224+W224+Y224+AA224+AC224+AE224+AG224+AI224</f>
        <v>1</v>
      </c>
      <c r="AL224" s="15">
        <f>COUNT(C224,E224,G224,AW2I2,K224,M224,O224,Q224,S224,U224,W224,Y224,AA224,AC224,AE224,AG224,AI224)</f>
        <v>1</v>
      </c>
      <c r="AM224" s="52">
        <f>AJ224+AH224+H224+AF224+AD224+AB224+Z224+X224+V224+T224+P224+R224+N224+L224+J224+F224+D224</f>
        <v>3.8461538461538464E-2</v>
      </c>
      <c r="AN224" s="40"/>
    </row>
    <row r="225" spans="1:40">
      <c r="A225" s="58">
        <f t="shared" si="3"/>
        <v>224</v>
      </c>
      <c r="B225" s="132" t="s">
        <v>682</v>
      </c>
      <c r="C225" s="59"/>
      <c r="D225" s="60">
        <f>C225/29</f>
        <v>0</v>
      </c>
      <c r="E225" s="15"/>
      <c r="F225" s="49">
        <f>E225/25</f>
        <v>0</v>
      </c>
      <c r="G225" s="124"/>
      <c r="H225" s="49">
        <f>G225/31</f>
        <v>0</v>
      </c>
      <c r="I225" s="15"/>
      <c r="J225" s="49">
        <f>I225/30</f>
        <v>0</v>
      </c>
      <c r="K225" s="15"/>
      <c r="L225" s="49">
        <f>K225/26</f>
        <v>0</v>
      </c>
      <c r="M225" s="15"/>
      <c r="N225" s="49">
        <f>M225/37</f>
        <v>0</v>
      </c>
      <c r="O225" s="15"/>
      <c r="P225" s="49">
        <f>O225/32</f>
        <v>0</v>
      </c>
      <c r="Q225" s="15"/>
      <c r="R225" s="49">
        <f>Q225/20</f>
        <v>0</v>
      </c>
      <c r="S225" s="15"/>
      <c r="T225" s="49">
        <f>S225/27</f>
        <v>0</v>
      </c>
      <c r="U225" s="15"/>
      <c r="V225" s="49">
        <f>U225/58</f>
        <v>0</v>
      </c>
      <c r="W225" s="15"/>
      <c r="X225" s="49">
        <f>W225/30</f>
        <v>0</v>
      </c>
      <c r="Y225" s="15"/>
      <c r="Z225" s="49">
        <f>Y225/25</f>
        <v>0</v>
      </c>
      <c r="AA225" s="15"/>
      <c r="AB225" s="49">
        <f>AA225/20</f>
        <v>0</v>
      </c>
      <c r="AC225" s="15"/>
      <c r="AD225" s="49">
        <f>AC225/23</f>
        <v>0</v>
      </c>
      <c r="AE225" s="15">
        <v>1</v>
      </c>
      <c r="AF225" s="49">
        <f>AE225/26</f>
        <v>3.8461538461538464E-2</v>
      </c>
      <c r="AG225" s="15"/>
      <c r="AH225" s="49">
        <f>AG225/16</f>
        <v>0</v>
      </c>
      <c r="AI225" s="15"/>
      <c r="AJ225" s="49">
        <f>AI225/16</f>
        <v>0</v>
      </c>
      <c r="AK225" s="61">
        <f>C225+E225+I225+K225+M225+O225+Q225+S225+U225+W225+Y225+AA225+AC225+AE225+AG225+AI225</f>
        <v>1</v>
      </c>
      <c r="AL225" s="15">
        <f>COUNT(C225,E225,G225,AW2I2,K225,M225,O225,Q225,S225,U225,W225,Y225,AA225,AC225,AE225,AG225,AI225)</f>
        <v>1</v>
      </c>
      <c r="AM225" s="52">
        <f>AJ225+AH225+H225+AF225+AD225+AB225+Z225+X225+V225+T225+P225+R225+N225+L225+J225+F225+D225</f>
        <v>3.8461538461538464E-2</v>
      </c>
      <c r="AN225" s="40"/>
    </row>
    <row r="226" spans="1:40">
      <c r="A226" s="58">
        <f t="shared" si="3"/>
        <v>225</v>
      </c>
      <c r="B226" s="197" t="s">
        <v>128</v>
      </c>
      <c r="C226" s="59"/>
      <c r="D226" s="60">
        <f>C226/29</f>
        <v>0</v>
      </c>
      <c r="E226" s="15"/>
      <c r="F226" s="49">
        <f>E226/25</f>
        <v>0</v>
      </c>
      <c r="G226" s="124"/>
      <c r="H226" s="49">
        <f>G226/31</f>
        <v>0</v>
      </c>
      <c r="I226" s="15"/>
      <c r="J226" s="49">
        <f>I226/30</f>
        <v>0</v>
      </c>
      <c r="K226" s="15"/>
      <c r="L226" s="49">
        <f>K226/26</f>
        <v>0</v>
      </c>
      <c r="M226" s="15"/>
      <c r="N226" s="49">
        <f>M226/37</f>
        <v>0</v>
      </c>
      <c r="O226" s="15"/>
      <c r="P226" s="49">
        <f>O226/32</f>
        <v>0</v>
      </c>
      <c r="Q226" s="15"/>
      <c r="R226" s="49">
        <f>Q226/20</f>
        <v>0</v>
      </c>
      <c r="S226" s="15"/>
      <c r="T226" s="49">
        <f>S226/27</f>
        <v>0</v>
      </c>
      <c r="U226" s="15">
        <v>2</v>
      </c>
      <c r="V226" s="49">
        <f>U226/58</f>
        <v>3.4482758620689655E-2</v>
      </c>
      <c r="W226" s="15"/>
      <c r="X226" s="49">
        <f>W226/30</f>
        <v>0</v>
      </c>
      <c r="Y226" s="15"/>
      <c r="Z226" s="49">
        <f>Y226/25</f>
        <v>0</v>
      </c>
      <c r="AA226" s="15"/>
      <c r="AB226" s="49">
        <f>AA226/20</f>
        <v>0</v>
      </c>
      <c r="AC226" s="15"/>
      <c r="AD226" s="49">
        <f>AC226/23</f>
        <v>0</v>
      </c>
      <c r="AE226" s="15"/>
      <c r="AF226" s="49">
        <f>AE226/26</f>
        <v>0</v>
      </c>
      <c r="AG226" s="15"/>
      <c r="AH226" s="49">
        <f>AG226/16</f>
        <v>0</v>
      </c>
      <c r="AI226" s="15"/>
      <c r="AJ226" s="49">
        <f>AI226/16</f>
        <v>0</v>
      </c>
      <c r="AK226" s="61">
        <f>C226+E226+I226+K226+M226+O226+Q226+S226+U226+W226+Y226+AA226+AC226+AE226+AG226+AI226</f>
        <v>2</v>
      </c>
      <c r="AL226" s="15">
        <f>COUNT(C226,E226,G226,AW2I2,K226,M226,O226,Q226,S226,U226,W226,Y226,AA226,AC226,AE226,AG226,AI226)</f>
        <v>1</v>
      </c>
      <c r="AM226" s="52">
        <f>AJ226+AH226+H226+AF226+AD226+AB226+Z226+X226+V226+T226+P226+R226+N226+L226+J226+F226+D226</f>
        <v>3.4482758620689655E-2</v>
      </c>
      <c r="AN226" s="40"/>
    </row>
    <row r="227" spans="1:40">
      <c r="A227" s="58">
        <f t="shared" si="3"/>
        <v>226</v>
      </c>
      <c r="B227" s="160" t="s">
        <v>582</v>
      </c>
      <c r="C227" s="59"/>
      <c r="D227" s="60">
        <f>C227/29</f>
        <v>0</v>
      </c>
      <c r="E227" s="15"/>
      <c r="F227" s="49">
        <f>E227/25</f>
        <v>0</v>
      </c>
      <c r="G227" s="124"/>
      <c r="H227" s="49">
        <f>G227/31</f>
        <v>0</v>
      </c>
      <c r="I227" s="15"/>
      <c r="J227" s="49">
        <f>I227/30</f>
        <v>0</v>
      </c>
      <c r="K227" s="15"/>
      <c r="L227" s="49">
        <f>K227/26</f>
        <v>0</v>
      </c>
      <c r="M227" s="15"/>
      <c r="N227" s="49">
        <f>M227/37</f>
        <v>0</v>
      </c>
      <c r="O227" s="15"/>
      <c r="P227" s="49">
        <f>O227/32</f>
        <v>0</v>
      </c>
      <c r="Q227" s="15"/>
      <c r="R227" s="49">
        <f>Q227/20</f>
        <v>0</v>
      </c>
      <c r="S227" s="15"/>
      <c r="T227" s="49">
        <f>S227/27</f>
        <v>0</v>
      </c>
      <c r="U227" s="15"/>
      <c r="V227" s="49">
        <f>U227/58</f>
        <v>0</v>
      </c>
      <c r="W227" s="15">
        <v>1</v>
      </c>
      <c r="X227" s="49">
        <f>W227/30</f>
        <v>3.3333333333333333E-2</v>
      </c>
      <c r="Y227" s="15"/>
      <c r="Z227" s="49">
        <f>Y227/25</f>
        <v>0</v>
      </c>
      <c r="AA227" s="15"/>
      <c r="AB227" s="49">
        <f>AA227/20</f>
        <v>0</v>
      </c>
      <c r="AC227" s="15"/>
      <c r="AD227" s="49">
        <f>AC227/23</f>
        <v>0</v>
      </c>
      <c r="AE227" s="15"/>
      <c r="AF227" s="49">
        <f>AE227/26</f>
        <v>0</v>
      </c>
      <c r="AG227" s="15"/>
      <c r="AH227" s="49">
        <f>AG227/16</f>
        <v>0</v>
      </c>
      <c r="AI227" s="15"/>
      <c r="AJ227" s="49">
        <f>AI227/16</f>
        <v>0</v>
      </c>
      <c r="AK227" s="61">
        <f>C227+E227+I227+K227+M227+O227+Q227+S227+U227+W227+Y227+AA227+AC227+AE227+AG227+AI227</f>
        <v>1</v>
      </c>
      <c r="AL227" s="15">
        <f>COUNT(C227,E227,G227,AW2I2,K227,M227,O227,Q227,S227,U227,W227,Y227,AA227,AC227,AE227,AG227,AI227)</f>
        <v>1</v>
      </c>
      <c r="AM227" s="52">
        <f>AJ227+AH227+H227+AF227+AD227+AB227+Z227+X227+V227+T227+P227+R227+N227+L227+J227+F227+D227</f>
        <v>3.3333333333333333E-2</v>
      </c>
      <c r="AN227" s="40"/>
    </row>
    <row r="228" spans="1:40">
      <c r="A228" s="58">
        <f t="shared" si="3"/>
        <v>227</v>
      </c>
      <c r="B228" s="160" t="s">
        <v>583</v>
      </c>
      <c r="C228" s="59"/>
      <c r="D228" s="60">
        <f>C228/29</f>
        <v>0</v>
      </c>
      <c r="E228" s="15"/>
      <c r="F228" s="49">
        <f>E228/25</f>
        <v>0</v>
      </c>
      <c r="G228" s="124"/>
      <c r="H228" s="49">
        <f>G228/31</f>
        <v>0</v>
      </c>
      <c r="I228" s="15"/>
      <c r="J228" s="49">
        <f>I228/30</f>
        <v>0</v>
      </c>
      <c r="K228" s="15"/>
      <c r="L228" s="49">
        <f>K228/26</f>
        <v>0</v>
      </c>
      <c r="M228" s="15"/>
      <c r="N228" s="49">
        <f>M228/37</f>
        <v>0</v>
      </c>
      <c r="O228" s="15"/>
      <c r="P228" s="49">
        <f>O228/32</f>
        <v>0</v>
      </c>
      <c r="Q228" s="15"/>
      <c r="R228" s="49">
        <f>Q228/20</f>
        <v>0</v>
      </c>
      <c r="S228" s="15"/>
      <c r="T228" s="49">
        <f>S228/27</f>
        <v>0</v>
      </c>
      <c r="U228" s="15"/>
      <c r="V228" s="49">
        <f>U228/58</f>
        <v>0</v>
      </c>
      <c r="W228" s="15">
        <v>1</v>
      </c>
      <c r="X228" s="49">
        <f>W228/30</f>
        <v>3.3333333333333333E-2</v>
      </c>
      <c r="Y228" s="15"/>
      <c r="Z228" s="49">
        <f>Y228/25</f>
        <v>0</v>
      </c>
      <c r="AA228" s="15"/>
      <c r="AB228" s="49">
        <f>AA228/20</f>
        <v>0</v>
      </c>
      <c r="AC228" s="15"/>
      <c r="AD228" s="49">
        <f>AC228/23</f>
        <v>0</v>
      </c>
      <c r="AE228" s="15"/>
      <c r="AF228" s="49">
        <f>AE228/26</f>
        <v>0</v>
      </c>
      <c r="AG228" s="15"/>
      <c r="AH228" s="49">
        <f>AG228/16</f>
        <v>0</v>
      </c>
      <c r="AI228" s="15"/>
      <c r="AJ228" s="49">
        <f>AI228/16</f>
        <v>0</v>
      </c>
      <c r="AK228" s="61">
        <f>C228+E228+I228+K228+M228+O228+Q228+S228+U228+W228+Y228+AA228+AC228+AE228+AG228+AI228</f>
        <v>1</v>
      </c>
      <c r="AL228" s="15">
        <f>COUNT(C228,E228,G228,AW2I2,K228,M228,O228,Q228,S228,U228,W228,Y228,AA228,AC228,AE228,AG228,AI228)</f>
        <v>1</v>
      </c>
      <c r="AM228" s="52">
        <f>AJ228+AH228+H228+AF228+AD228+AB228+Z228+X228+V228+T228+P228+R228+N228+L228+J228+F228+D228</f>
        <v>3.3333333333333333E-2</v>
      </c>
      <c r="AN228" s="40"/>
    </row>
    <row r="229" spans="1:40">
      <c r="A229" s="58">
        <f t="shared" si="3"/>
        <v>228</v>
      </c>
      <c r="B229" s="132" t="s">
        <v>559</v>
      </c>
      <c r="C229" s="59"/>
      <c r="D229" s="60">
        <f>C229/29</f>
        <v>0</v>
      </c>
      <c r="E229" s="15"/>
      <c r="F229" s="49">
        <f>E229/25</f>
        <v>0</v>
      </c>
      <c r="G229" s="124"/>
      <c r="H229" s="49">
        <f>G229/31</f>
        <v>0</v>
      </c>
      <c r="I229" s="15"/>
      <c r="J229" s="49">
        <f>I229/30</f>
        <v>0</v>
      </c>
      <c r="K229" s="15"/>
      <c r="L229" s="49">
        <f>K229/26</f>
        <v>0</v>
      </c>
      <c r="M229" s="15"/>
      <c r="N229" s="49">
        <f>M229/37</f>
        <v>0</v>
      </c>
      <c r="O229" s="15">
        <v>1</v>
      </c>
      <c r="P229" s="49">
        <f>O229/32</f>
        <v>3.125E-2</v>
      </c>
      <c r="Q229" s="15"/>
      <c r="R229" s="49">
        <f>Q229/20</f>
        <v>0</v>
      </c>
      <c r="S229" s="15"/>
      <c r="T229" s="49">
        <f>S229/27</f>
        <v>0</v>
      </c>
      <c r="U229" s="15"/>
      <c r="V229" s="49">
        <f>U229/58</f>
        <v>0</v>
      </c>
      <c r="W229" s="15"/>
      <c r="X229" s="49">
        <f>W229/30</f>
        <v>0</v>
      </c>
      <c r="Y229" s="15"/>
      <c r="Z229" s="49">
        <f>Y229/25</f>
        <v>0</v>
      </c>
      <c r="AA229" s="15"/>
      <c r="AB229" s="49">
        <f>AA229/20</f>
        <v>0</v>
      </c>
      <c r="AC229" s="15"/>
      <c r="AD229" s="49">
        <f>AC229/23</f>
        <v>0</v>
      </c>
      <c r="AE229" s="15"/>
      <c r="AF229" s="49">
        <f>AE229/26</f>
        <v>0</v>
      </c>
      <c r="AG229" s="15"/>
      <c r="AH229" s="49">
        <f>AG229/16</f>
        <v>0</v>
      </c>
      <c r="AI229" s="15"/>
      <c r="AJ229" s="49">
        <f>AI229/16</f>
        <v>0</v>
      </c>
      <c r="AK229" s="61">
        <f>C229+E229+I229+K229+M229+O229+Q229+S229+U229+W229+Y229+AA229+AC229+AE229+AG229+AI229</f>
        <v>1</v>
      </c>
      <c r="AL229" s="15">
        <f>COUNT(C229,E229,G229,AW2I2,K229,M229,O229,Q229,S229,U229,W229,Y229,AA229,AC229,AE229,AG229,AI229)</f>
        <v>1</v>
      </c>
      <c r="AM229" s="52">
        <f>AJ229+AH229+H229+AF229+AD229+AB229+Z229+X229+V229+T229+P229+R229+N229+L229+J229+F229+D229</f>
        <v>3.125E-2</v>
      </c>
      <c r="AN229" s="40"/>
    </row>
    <row r="230" spans="1:40">
      <c r="A230" s="58">
        <f t="shared" si="3"/>
        <v>229</v>
      </c>
      <c r="B230" s="132" t="s">
        <v>560</v>
      </c>
      <c r="C230" s="59"/>
      <c r="D230" s="60">
        <f>C230/29</f>
        <v>0</v>
      </c>
      <c r="E230" s="15"/>
      <c r="F230" s="49">
        <f>E230/25</f>
        <v>0</v>
      </c>
      <c r="G230" s="124"/>
      <c r="H230" s="49">
        <f>G230/31</f>
        <v>0</v>
      </c>
      <c r="I230" s="15"/>
      <c r="J230" s="49">
        <f>I230/30</f>
        <v>0</v>
      </c>
      <c r="K230" s="15"/>
      <c r="L230" s="49">
        <f>K230/26</f>
        <v>0</v>
      </c>
      <c r="M230" s="15"/>
      <c r="N230" s="49">
        <f>M230/37</f>
        <v>0</v>
      </c>
      <c r="O230" s="15">
        <v>1</v>
      </c>
      <c r="P230" s="49">
        <f>O230/32</f>
        <v>3.125E-2</v>
      </c>
      <c r="Q230" s="15"/>
      <c r="R230" s="49">
        <f>Q230/20</f>
        <v>0</v>
      </c>
      <c r="S230" s="15"/>
      <c r="T230" s="49">
        <f>S230/27</f>
        <v>0</v>
      </c>
      <c r="U230" s="15"/>
      <c r="V230" s="49">
        <f>U230/58</f>
        <v>0</v>
      </c>
      <c r="W230" s="15"/>
      <c r="X230" s="49">
        <f>W230/30</f>
        <v>0</v>
      </c>
      <c r="Y230" s="15"/>
      <c r="Z230" s="49">
        <f>Y230/25</f>
        <v>0</v>
      </c>
      <c r="AA230" s="15"/>
      <c r="AB230" s="49">
        <f>AA230/20</f>
        <v>0</v>
      </c>
      <c r="AC230" s="15"/>
      <c r="AD230" s="49">
        <f>AC230/23</f>
        <v>0</v>
      </c>
      <c r="AE230" s="15"/>
      <c r="AF230" s="49">
        <f>AE230/26</f>
        <v>0</v>
      </c>
      <c r="AG230" s="15"/>
      <c r="AH230" s="49">
        <f>AG230/16</f>
        <v>0</v>
      </c>
      <c r="AI230" s="15"/>
      <c r="AJ230" s="49">
        <f>AI230/16</f>
        <v>0</v>
      </c>
      <c r="AK230" s="61">
        <f>C230+E230+I230+K230+M230+O230+Q230+S230+U230+W230+Y230+AA230+AC230+AE230+AG230+AI230</f>
        <v>1</v>
      </c>
      <c r="AL230" s="15">
        <f>COUNT(C230,E230,G230,AW2I2,K230,M230,O230,Q230,S230,U230,W230,Y230,AA230,AC230,AE230,AG230,AI230)</f>
        <v>1</v>
      </c>
      <c r="AM230" s="52">
        <f>AJ230+AH230+H230+AF230+AD230+AB230+Z230+X230+V230+T230+P230+R230+N230+L230+J230+F230+D230</f>
        <v>3.125E-2</v>
      </c>
      <c r="AN230" s="40"/>
    </row>
    <row r="231" spans="1:40">
      <c r="A231" s="58">
        <f t="shared" si="3"/>
        <v>230</v>
      </c>
      <c r="B231" s="132" t="s">
        <v>561</v>
      </c>
      <c r="C231" s="59"/>
      <c r="D231" s="60">
        <f>C231/29</f>
        <v>0</v>
      </c>
      <c r="E231" s="15"/>
      <c r="F231" s="49">
        <f>E231/25</f>
        <v>0</v>
      </c>
      <c r="G231" s="124"/>
      <c r="H231" s="49">
        <f>G231/31</f>
        <v>0</v>
      </c>
      <c r="I231" s="15"/>
      <c r="J231" s="49">
        <f>I231/30</f>
        <v>0</v>
      </c>
      <c r="K231" s="15"/>
      <c r="L231" s="49">
        <f>K231/26</f>
        <v>0</v>
      </c>
      <c r="M231" s="15"/>
      <c r="N231" s="49">
        <f>M231/37</f>
        <v>0</v>
      </c>
      <c r="O231" s="15">
        <v>1</v>
      </c>
      <c r="P231" s="49">
        <f>O231/32</f>
        <v>3.125E-2</v>
      </c>
      <c r="Q231" s="15"/>
      <c r="R231" s="49">
        <f>Q231/20</f>
        <v>0</v>
      </c>
      <c r="S231" s="15"/>
      <c r="T231" s="49">
        <f>S231/27</f>
        <v>0</v>
      </c>
      <c r="U231" s="15"/>
      <c r="V231" s="49">
        <f>U231/58</f>
        <v>0</v>
      </c>
      <c r="W231" s="15"/>
      <c r="X231" s="49">
        <f>W231/30</f>
        <v>0</v>
      </c>
      <c r="Y231" s="15"/>
      <c r="Z231" s="49">
        <f>Y231/25</f>
        <v>0</v>
      </c>
      <c r="AA231" s="15"/>
      <c r="AB231" s="49">
        <f>AA231/20</f>
        <v>0</v>
      </c>
      <c r="AC231" s="15"/>
      <c r="AD231" s="49">
        <f>AC231/23</f>
        <v>0</v>
      </c>
      <c r="AE231" s="15"/>
      <c r="AF231" s="49">
        <f>AE231/26</f>
        <v>0</v>
      </c>
      <c r="AG231" s="15"/>
      <c r="AH231" s="49">
        <f>AG231/16</f>
        <v>0</v>
      </c>
      <c r="AI231" s="15"/>
      <c r="AJ231" s="49">
        <f>AI231/16</f>
        <v>0</v>
      </c>
      <c r="AK231" s="61">
        <f>C231+E231+I231+K231+M231+O231+Q231+S231+U231+W231+Y231+AA231+AC231+AE231+AG231+AI231</f>
        <v>1</v>
      </c>
      <c r="AL231" s="15">
        <f>COUNT(C231,E231,G231,AW2I2,K231,M231,O231,Q231,S231,U231,W231,Y231,AA231,AC231,AE231,AG231,AI231)</f>
        <v>1</v>
      </c>
      <c r="AM231" s="52">
        <f>AJ231+AH231+H231+AF231+AD231+AB231+Z231+X231+V231+T231+P231+R231+N231+L231+J231+F231+D231</f>
        <v>3.125E-2</v>
      </c>
      <c r="AN231" s="40"/>
    </row>
    <row r="232" spans="1:40">
      <c r="A232" s="58">
        <f t="shared" si="3"/>
        <v>231</v>
      </c>
      <c r="B232" s="132" t="s">
        <v>547</v>
      </c>
      <c r="C232" s="59"/>
      <c r="D232" s="60">
        <f>C232/29</f>
        <v>0</v>
      </c>
      <c r="E232" s="15"/>
      <c r="F232" s="49">
        <f>E232/25</f>
        <v>0</v>
      </c>
      <c r="G232" s="124"/>
      <c r="H232" s="49">
        <f>G232/31</f>
        <v>0</v>
      </c>
      <c r="I232" s="15"/>
      <c r="J232" s="49">
        <f>I232/30</f>
        <v>0</v>
      </c>
      <c r="K232" s="15"/>
      <c r="L232" s="49">
        <f>K232/26</f>
        <v>0</v>
      </c>
      <c r="M232" s="15"/>
      <c r="N232" s="49">
        <f>M232/37</f>
        <v>0</v>
      </c>
      <c r="O232" s="15"/>
      <c r="P232" s="49">
        <f>O232/32</f>
        <v>0</v>
      </c>
      <c r="Q232" s="15"/>
      <c r="R232" s="49">
        <f>Q232/20</f>
        <v>0</v>
      </c>
      <c r="S232" s="15"/>
      <c r="T232" s="49">
        <f>S232/27</f>
        <v>0</v>
      </c>
      <c r="U232" s="15"/>
      <c r="V232" s="49">
        <f>U232/58</f>
        <v>0</v>
      </c>
      <c r="W232" s="15"/>
      <c r="X232" s="49">
        <f>W232/30</f>
        <v>0</v>
      </c>
      <c r="Y232" s="15"/>
      <c r="Z232" s="49">
        <f>Y232/25</f>
        <v>0</v>
      </c>
      <c r="AA232" s="15"/>
      <c r="AB232" s="49">
        <f>AA232/20</f>
        <v>0</v>
      </c>
      <c r="AC232" s="15"/>
      <c r="AD232" s="49">
        <f>AC232/23</f>
        <v>0</v>
      </c>
      <c r="AE232" s="15"/>
      <c r="AF232" s="49">
        <f>AE232/26</f>
        <v>0</v>
      </c>
      <c r="AG232" s="15"/>
      <c r="AH232" s="49">
        <f>AG232/16</f>
        <v>0</v>
      </c>
      <c r="AI232" s="15"/>
      <c r="AJ232" s="49">
        <f>AI232/16</f>
        <v>0</v>
      </c>
      <c r="AK232" s="61">
        <f>C232+E232+I232+K232+M232+O232+Q232+S232+U232+W232+Y232+AA232+AC232+AE232+AG232+AI232</f>
        <v>0</v>
      </c>
      <c r="AL232" s="15">
        <f>COUNT(C232,E232,G232,AW2I2,K232,M232,O232,Q232,S232,U232,W232,Y232,AA232,AC232,AE232,AG232,AI232)</f>
        <v>0</v>
      </c>
      <c r="AM232" s="52">
        <f>AJ232+AH232+H232+AF232+AD232+AB232+Z232+X232+V232+T232+P232+R232+N232+L232+J232+F232+D232</f>
        <v>0</v>
      </c>
      <c r="AN232" s="40"/>
    </row>
    <row r="233" spans="1:40">
      <c r="A233" s="58">
        <f t="shared" si="3"/>
        <v>232</v>
      </c>
      <c r="B233" s="128" t="s">
        <v>373</v>
      </c>
      <c r="C233" s="59"/>
      <c r="D233" s="60">
        <f>C233/29</f>
        <v>0</v>
      </c>
      <c r="E233" s="15"/>
      <c r="F233" s="49">
        <f>E233/25</f>
        <v>0</v>
      </c>
      <c r="G233" s="124"/>
      <c r="H233" s="49">
        <f>G233/31</f>
        <v>0</v>
      </c>
      <c r="I233" s="15"/>
      <c r="J233" s="49">
        <f>I233/30</f>
        <v>0</v>
      </c>
      <c r="K233" s="15"/>
      <c r="L233" s="49">
        <f>K233/26</f>
        <v>0</v>
      </c>
      <c r="M233" s="15"/>
      <c r="N233" s="49">
        <f>M233/37</f>
        <v>0</v>
      </c>
      <c r="O233" s="15"/>
      <c r="P233" s="49">
        <f>O233/32</f>
        <v>0</v>
      </c>
      <c r="Q233" s="15"/>
      <c r="R233" s="49">
        <f>Q233/20</f>
        <v>0</v>
      </c>
      <c r="S233" s="15"/>
      <c r="T233" s="49">
        <f>S233/27</f>
        <v>0</v>
      </c>
      <c r="U233" s="15"/>
      <c r="V233" s="49">
        <f>U233/58</f>
        <v>0</v>
      </c>
      <c r="W233" s="15"/>
      <c r="X233" s="49">
        <f>W233/30</f>
        <v>0</v>
      </c>
      <c r="Y233" s="15"/>
      <c r="Z233" s="49">
        <f>Y233/25</f>
        <v>0</v>
      </c>
      <c r="AA233" s="15"/>
      <c r="AB233" s="49">
        <f>AA233/20</f>
        <v>0</v>
      </c>
      <c r="AC233" s="15"/>
      <c r="AD233" s="49">
        <f>AC233/23</f>
        <v>0</v>
      </c>
      <c r="AE233" s="15"/>
      <c r="AF233" s="49">
        <f>AE233/26</f>
        <v>0</v>
      </c>
      <c r="AG233" s="15"/>
      <c r="AH233" s="49">
        <f>AG233/16</f>
        <v>0</v>
      </c>
      <c r="AI233" s="15"/>
      <c r="AJ233" s="49">
        <f>AI233/16</f>
        <v>0</v>
      </c>
      <c r="AK233" s="61">
        <f>C233+E233+I233+K233+M233+O233+Q233+S233+U233+W233+Y233+AA233+AC233+AE233+AG233+AI233</f>
        <v>0</v>
      </c>
      <c r="AL233" s="15">
        <f>COUNT(C233,E233,G233,AW2I2,K233,M233,O233,Q233,S233,U233,W233,Y233,AA233,AC233,AE233,AG233,AI233)</f>
        <v>0</v>
      </c>
      <c r="AM233" s="52">
        <f>AJ233+AH233+H233+AF233+AD233+AB233+Z233+X233+V233+T233+P233+R233+N233+L233+J233+F233+D233</f>
        <v>0</v>
      </c>
      <c r="AN233" s="40"/>
    </row>
    <row r="234" spans="1:40">
      <c r="A234" s="58">
        <f t="shared" si="3"/>
        <v>233</v>
      </c>
      <c r="B234" s="130" t="s">
        <v>146</v>
      </c>
      <c r="C234" s="59"/>
      <c r="D234" s="60">
        <f>C234/29</f>
        <v>0</v>
      </c>
      <c r="E234" s="15"/>
      <c r="F234" s="49">
        <f>E234/25</f>
        <v>0</v>
      </c>
      <c r="G234" s="124"/>
      <c r="H234" s="49">
        <f>G234/31</f>
        <v>0</v>
      </c>
      <c r="I234" s="15"/>
      <c r="J234" s="49">
        <f>I234/30</f>
        <v>0</v>
      </c>
      <c r="K234" s="15"/>
      <c r="L234" s="49">
        <f>K234/26</f>
        <v>0</v>
      </c>
      <c r="M234" s="15"/>
      <c r="N234" s="49">
        <f>M234/37</f>
        <v>0</v>
      </c>
      <c r="O234" s="15"/>
      <c r="P234" s="49">
        <f>O234/32</f>
        <v>0</v>
      </c>
      <c r="Q234" s="15"/>
      <c r="R234" s="49">
        <f>Q234/20</f>
        <v>0</v>
      </c>
      <c r="S234" s="15"/>
      <c r="T234" s="49">
        <f>S234/27</f>
        <v>0</v>
      </c>
      <c r="U234" s="15"/>
      <c r="V234" s="49">
        <f>U234/58</f>
        <v>0</v>
      </c>
      <c r="W234" s="15"/>
      <c r="X234" s="49">
        <f>W234/30</f>
        <v>0</v>
      </c>
      <c r="Y234" s="15"/>
      <c r="Z234" s="49">
        <f>Y234/25</f>
        <v>0</v>
      </c>
      <c r="AA234" s="15"/>
      <c r="AB234" s="49">
        <f>AA234/20</f>
        <v>0</v>
      </c>
      <c r="AC234" s="15"/>
      <c r="AD234" s="49">
        <f>AC234/23</f>
        <v>0</v>
      </c>
      <c r="AE234" s="15"/>
      <c r="AF234" s="49">
        <f>AE234/26</f>
        <v>0</v>
      </c>
      <c r="AG234" s="15"/>
      <c r="AH234" s="49">
        <f>AG234/16</f>
        <v>0</v>
      </c>
      <c r="AI234" s="15"/>
      <c r="AJ234" s="49">
        <f>AI234/16</f>
        <v>0</v>
      </c>
      <c r="AK234" s="61">
        <f>C234+E234+I234+K234+M234+O234+Q234+S234+U234+W234+Y234+AA234+AC234+AE234+AG234+AI234</f>
        <v>0</v>
      </c>
      <c r="AL234" s="15">
        <f>COUNT(C234,E234,G234,AW2I2,K234,M234,O234,Q234,S234,U234,W234,Y234,AA234,AC234,AE234,AG234,AI234)</f>
        <v>0</v>
      </c>
      <c r="AM234" s="52">
        <f>AJ234+AH234+H234+AF234+AD234+AB234+Z234+X234+V234+T234+P234+R234+N234+L234+J234+F234+D234</f>
        <v>0</v>
      </c>
      <c r="AN234" s="40"/>
    </row>
    <row r="235" spans="1:40">
      <c r="A235" s="58">
        <f t="shared" si="3"/>
        <v>234</v>
      </c>
      <c r="B235" s="130" t="s">
        <v>144</v>
      </c>
      <c r="C235" s="59"/>
      <c r="D235" s="60">
        <f>C235/29</f>
        <v>0</v>
      </c>
      <c r="E235" s="15"/>
      <c r="F235" s="49">
        <f>E235/25</f>
        <v>0</v>
      </c>
      <c r="G235" s="124"/>
      <c r="H235" s="49">
        <f>G235/31</f>
        <v>0</v>
      </c>
      <c r="I235" s="15"/>
      <c r="J235" s="49">
        <f>I235/30</f>
        <v>0</v>
      </c>
      <c r="K235" s="15"/>
      <c r="L235" s="49">
        <f>K235/26</f>
        <v>0</v>
      </c>
      <c r="M235" s="15"/>
      <c r="N235" s="49">
        <f>M235/37</f>
        <v>0</v>
      </c>
      <c r="O235" s="15"/>
      <c r="P235" s="49">
        <f>O235/32</f>
        <v>0</v>
      </c>
      <c r="Q235" s="15"/>
      <c r="R235" s="49">
        <f>Q235/20</f>
        <v>0</v>
      </c>
      <c r="S235" s="15"/>
      <c r="T235" s="49">
        <f>S235/27</f>
        <v>0</v>
      </c>
      <c r="U235" s="15"/>
      <c r="V235" s="49">
        <f>U235/58</f>
        <v>0</v>
      </c>
      <c r="W235" s="15"/>
      <c r="X235" s="49">
        <f>W235/30</f>
        <v>0</v>
      </c>
      <c r="Y235" s="15"/>
      <c r="Z235" s="49">
        <f>Y235/25</f>
        <v>0</v>
      </c>
      <c r="AA235" s="15"/>
      <c r="AB235" s="49">
        <f>AA235/20</f>
        <v>0</v>
      </c>
      <c r="AC235" s="15"/>
      <c r="AD235" s="49">
        <f>AC235/23</f>
        <v>0</v>
      </c>
      <c r="AE235" s="15"/>
      <c r="AF235" s="49">
        <f>AE235/26</f>
        <v>0</v>
      </c>
      <c r="AG235" s="15"/>
      <c r="AH235" s="49">
        <f>AG235/16</f>
        <v>0</v>
      </c>
      <c r="AI235" s="15"/>
      <c r="AJ235" s="49">
        <f>AI235/16</f>
        <v>0</v>
      </c>
      <c r="AK235" s="61">
        <f>C235+E235+I235+K235+M235+O235+Q235+S235+U235+W235+Y235+AA235+AC235+AE235+AG235+AI235</f>
        <v>0</v>
      </c>
      <c r="AL235" s="15">
        <f>COUNT(C235,E235,G235,AW2I2,K235,M235,O235,Q235,S235,U235,W235,Y235,AA235,AC235,AE235,AG235,AI235)</f>
        <v>0</v>
      </c>
      <c r="AM235" s="52">
        <f>AJ235+AH235+H235+AF235+AD235+AB235+Z235+X235+V235+T235+P235+R235+N235+L235+J235+F235+D235</f>
        <v>0</v>
      </c>
      <c r="AN235" s="40"/>
    </row>
    <row r="236" spans="1:40">
      <c r="A236" s="58">
        <f t="shared" si="3"/>
        <v>235</v>
      </c>
      <c r="B236" s="129" t="s">
        <v>62</v>
      </c>
      <c r="C236" s="59"/>
      <c r="D236" s="60">
        <f>C236/29</f>
        <v>0</v>
      </c>
      <c r="E236" s="15"/>
      <c r="F236" s="49">
        <f>E236/25</f>
        <v>0</v>
      </c>
      <c r="G236" s="124"/>
      <c r="H236" s="49">
        <f>G236/31</f>
        <v>0</v>
      </c>
      <c r="I236" s="15"/>
      <c r="J236" s="49">
        <f>I236/30</f>
        <v>0</v>
      </c>
      <c r="K236" s="15"/>
      <c r="L236" s="49">
        <f>K236/26</f>
        <v>0</v>
      </c>
      <c r="M236" s="15"/>
      <c r="N236" s="49">
        <f>M236/37</f>
        <v>0</v>
      </c>
      <c r="O236" s="15"/>
      <c r="P236" s="49">
        <f>O236/32</f>
        <v>0</v>
      </c>
      <c r="Q236" s="15"/>
      <c r="R236" s="49">
        <f>Q236/20</f>
        <v>0</v>
      </c>
      <c r="S236" s="15"/>
      <c r="T236" s="49">
        <f>S236/27</f>
        <v>0</v>
      </c>
      <c r="U236" s="15"/>
      <c r="V236" s="49">
        <f>U236/58</f>
        <v>0</v>
      </c>
      <c r="W236" s="15"/>
      <c r="X236" s="49">
        <f>W236/30</f>
        <v>0</v>
      </c>
      <c r="Y236" s="15"/>
      <c r="Z236" s="49">
        <f>Y236/25</f>
        <v>0</v>
      </c>
      <c r="AA236" s="15"/>
      <c r="AB236" s="49">
        <f>AA236/20</f>
        <v>0</v>
      </c>
      <c r="AC236" s="15"/>
      <c r="AD236" s="49">
        <f>AC236/23</f>
        <v>0</v>
      </c>
      <c r="AE236" s="15"/>
      <c r="AF236" s="49">
        <f>AE236/26</f>
        <v>0</v>
      </c>
      <c r="AG236" s="15"/>
      <c r="AH236" s="49">
        <f>AG236/16</f>
        <v>0</v>
      </c>
      <c r="AI236" s="15"/>
      <c r="AJ236" s="49">
        <f>AI236/16</f>
        <v>0</v>
      </c>
      <c r="AK236" s="61">
        <f>C236+E236+I236+K236+M236+O236+Q236+S236+U236+W236+Y236+AA236+AC236+AE236+AG236+AI236</f>
        <v>0</v>
      </c>
      <c r="AL236" s="15">
        <f>COUNT(C236,E236,G236,AW2I2,K236,M236,O236,Q236,S236,U236,W236,Y236,AA236,AC236,AE236,AG236,AI236)</f>
        <v>0</v>
      </c>
      <c r="AM236" s="52">
        <f>AJ236+AH236+H236+AF236+AD236+AB236+Z236+X236+V236+T236+P236+R236+N236+L236+J236+F236+D236</f>
        <v>0</v>
      </c>
      <c r="AN236" s="40"/>
    </row>
    <row r="237" spans="1:40">
      <c r="A237" s="58">
        <f t="shared" si="3"/>
        <v>236</v>
      </c>
      <c r="B237" s="132" t="s">
        <v>421</v>
      </c>
      <c r="C237" s="59"/>
      <c r="D237" s="60">
        <f>C237/29</f>
        <v>0</v>
      </c>
      <c r="E237" s="15"/>
      <c r="F237" s="49">
        <f>E237/25</f>
        <v>0</v>
      </c>
      <c r="G237" s="124"/>
      <c r="H237" s="49">
        <f>G237/31</f>
        <v>0</v>
      </c>
      <c r="I237" s="15"/>
      <c r="J237" s="49">
        <f>I237/30</f>
        <v>0</v>
      </c>
      <c r="K237" s="15"/>
      <c r="L237" s="49">
        <f>K237/26</f>
        <v>0</v>
      </c>
      <c r="M237" s="15"/>
      <c r="N237" s="49">
        <f>M237/37</f>
        <v>0</v>
      </c>
      <c r="O237" s="15"/>
      <c r="P237" s="49">
        <f>O237/32</f>
        <v>0</v>
      </c>
      <c r="Q237" s="15"/>
      <c r="R237" s="49">
        <f>Q237/20</f>
        <v>0</v>
      </c>
      <c r="S237" s="15"/>
      <c r="T237" s="49">
        <f>S237/27</f>
        <v>0</v>
      </c>
      <c r="U237" s="15"/>
      <c r="V237" s="49">
        <f>U237/58</f>
        <v>0</v>
      </c>
      <c r="W237" s="15"/>
      <c r="X237" s="49">
        <f>W237/30</f>
        <v>0</v>
      </c>
      <c r="Y237" s="15"/>
      <c r="Z237" s="49">
        <f>Y237/25</f>
        <v>0</v>
      </c>
      <c r="AA237" s="15"/>
      <c r="AB237" s="49">
        <f>AA237/20</f>
        <v>0</v>
      </c>
      <c r="AC237" s="15"/>
      <c r="AD237" s="49">
        <f>AC237/23</f>
        <v>0</v>
      </c>
      <c r="AE237" s="15"/>
      <c r="AF237" s="49">
        <f>AE237/26</f>
        <v>0</v>
      </c>
      <c r="AG237" s="15"/>
      <c r="AH237" s="49">
        <f>AG237/16</f>
        <v>0</v>
      </c>
      <c r="AI237" s="15"/>
      <c r="AJ237" s="49">
        <f>AI237/16</f>
        <v>0</v>
      </c>
      <c r="AK237" s="61">
        <f>C237+E237+I237+K237+M237+O237+Q237+S237+U237+W237+Y237+AA237+AC237+AE237+AG237+AI237</f>
        <v>0</v>
      </c>
      <c r="AL237" s="15">
        <f>COUNT(C237,E237,G237,AW2I2,K237,M237,O237,Q237,S237,U237,W237,Y237,AA237,AC237,AE237,AG237,AI237)</f>
        <v>0</v>
      </c>
      <c r="AM237" s="52">
        <f>AJ237+AH237+H237+AF237+AD237+AB237+Z237+X237+V237+T237+P237+R237+N237+L237+J237+F237+D237</f>
        <v>0</v>
      </c>
      <c r="AN237" s="40"/>
    </row>
    <row r="238" spans="1:40">
      <c r="A238" s="58">
        <f t="shared" si="3"/>
        <v>237</v>
      </c>
      <c r="B238" s="160" t="s">
        <v>436</v>
      </c>
      <c r="C238" s="59"/>
      <c r="D238" s="60">
        <f>C238/29</f>
        <v>0</v>
      </c>
      <c r="E238" s="15"/>
      <c r="F238" s="49">
        <f>E238/25</f>
        <v>0</v>
      </c>
      <c r="G238" s="124"/>
      <c r="H238" s="49">
        <f>G238/31</f>
        <v>0</v>
      </c>
      <c r="I238" s="15"/>
      <c r="J238" s="49">
        <f>I238/30</f>
        <v>0</v>
      </c>
      <c r="K238" s="15"/>
      <c r="L238" s="49">
        <f>K238/26</f>
        <v>0</v>
      </c>
      <c r="M238" s="15"/>
      <c r="N238" s="49">
        <f>M238/37</f>
        <v>0</v>
      </c>
      <c r="O238" s="15"/>
      <c r="P238" s="49">
        <f>O238/32</f>
        <v>0</v>
      </c>
      <c r="Q238" s="15"/>
      <c r="R238" s="49">
        <f>Q238/20</f>
        <v>0</v>
      </c>
      <c r="S238" s="15"/>
      <c r="T238" s="49">
        <f>S238/27</f>
        <v>0</v>
      </c>
      <c r="U238" s="15"/>
      <c r="V238" s="49">
        <f>U238/58</f>
        <v>0</v>
      </c>
      <c r="W238" s="15"/>
      <c r="X238" s="49">
        <f>W238/30</f>
        <v>0</v>
      </c>
      <c r="Y238" s="15"/>
      <c r="Z238" s="49">
        <f>Y238/25</f>
        <v>0</v>
      </c>
      <c r="AA238" s="15"/>
      <c r="AB238" s="49">
        <f>AA238/20</f>
        <v>0</v>
      </c>
      <c r="AC238" s="15"/>
      <c r="AD238" s="49">
        <f>AC238/23</f>
        <v>0</v>
      </c>
      <c r="AE238" s="15"/>
      <c r="AF238" s="49">
        <f>AE238/26</f>
        <v>0</v>
      </c>
      <c r="AG238" s="15"/>
      <c r="AH238" s="49">
        <f>AG238/16</f>
        <v>0</v>
      </c>
      <c r="AI238" s="15"/>
      <c r="AJ238" s="49">
        <f>AI238/16</f>
        <v>0</v>
      </c>
      <c r="AK238" s="61">
        <f>C238+E238+I238+K238+M238+O238+Q238+S238+U238+W238+Y238+AA238+AC238+AE238+AG238+AI238</f>
        <v>0</v>
      </c>
      <c r="AL238" s="15">
        <f>COUNT(C238,E238,G238,AW2I2,K238,M238,O238,Q238,S238,U238,W238,Y238,AA238,AC238,AE238,AG238,AI238)</f>
        <v>0</v>
      </c>
      <c r="AM238" s="52">
        <f>AJ238+AH238+H238+AF238+AD238+AB238+Z238+X238+V238+T238+P238+R238+N238+L238+J238+F238+D238</f>
        <v>0</v>
      </c>
      <c r="AN238" s="40"/>
    </row>
    <row r="239" spans="1:40">
      <c r="A239" s="58">
        <f t="shared" si="3"/>
        <v>238</v>
      </c>
      <c r="B239" s="128" t="s">
        <v>221</v>
      </c>
      <c r="C239" s="59"/>
      <c r="D239" s="60">
        <f>C239/29</f>
        <v>0</v>
      </c>
      <c r="E239" s="15"/>
      <c r="F239" s="49">
        <f>E239/25</f>
        <v>0</v>
      </c>
      <c r="G239" s="124"/>
      <c r="H239" s="49">
        <f>G239/31</f>
        <v>0</v>
      </c>
      <c r="I239" s="15"/>
      <c r="J239" s="49">
        <f>I239/30</f>
        <v>0</v>
      </c>
      <c r="K239" s="15"/>
      <c r="L239" s="49">
        <f>K239/26</f>
        <v>0</v>
      </c>
      <c r="M239" s="15"/>
      <c r="N239" s="49">
        <f>M239/37</f>
        <v>0</v>
      </c>
      <c r="O239" s="15"/>
      <c r="P239" s="49">
        <f>O239/32</f>
        <v>0</v>
      </c>
      <c r="Q239" s="15"/>
      <c r="R239" s="49">
        <f>Q239/20</f>
        <v>0</v>
      </c>
      <c r="S239" s="15"/>
      <c r="T239" s="49">
        <f>S239/27</f>
        <v>0</v>
      </c>
      <c r="U239" s="15"/>
      <c r="V239" s="49">
        <f>U239/58</f>
        <v>0</v>
      </c>
      <c r="W239" s="15"/>
      <c r="X239" s="49">
        <f>W239/30</f>
        <v>0</v>
      </c>
      <c r="Y239" s="15"/>
      <c r="Z239" s="49">
        <f>Y239/25</f>
        <v>0</v>
      </c>
      <c r="AA239" s="15"/>
      <c r="AB239" s="49">
        <f>AA239/20</f>
        <v>0</v>
      </c>
      <c r="AC239" s="15"/>
      <c r="AD239" s="49">
        <f>AC239/23</f>
        <v>0</v>
      </c>
      <c r="AE239" s="15"/>
      <c r="AF239" s="49">
        <f>AE239/26</f>
        <v>0</v>
      </c>
      <c r="AG239" s="15"/>
      <c r="AH239" s="49">
        <f>AG239/16</f>
        <v>0</v>
      </c>
      <c r="AI239" s="15"/>
      <c r="AJ239" s="49">
        <f>AI239/16</f>
        <v>0</v>
      </c>
      <c r="AK239" s="61">
        <f>C239+E239+I239+K239+M239+O239+Q239+S239+U239+W239+Y239+AA239+AC239+AE239+AG239+AI239</f>
        <v>0</v>
      </c>
      <c r="AL239" s="15">
        <f>COUNT(C239,E239,G239,AW2I2,K239,M239,O239,Q239,S239,U239,W239,Y239,AA239,AC239,AE239,AG239,AI239)</f>
        <v>0</v>
      </c>
      <c r="AM239" s="52">
        <f>AJ239+AH239+H239+AF239+AD239+AB239+Z239+X239+V239+T239+P239+R239+N239+L239+J239+F239+D239</f>
        <v>0</v>
      </c>
      <c r="AN239" s="40"/>
    </row>
    <row r="240" spans="1:40">
      <c r="A240" s="58">
        <f t="shared" si="3"/>
        <v>239</v>
      </c>
      <c r="B240" s="128" t="s">
        <v>353</v>
      </c>
      <c r="C240" s="59"/>
      <c r="D240" s="60">
        <f>C240/29</f>
        <v>0</v>
      </c>
      <c r="E240" s="15"/>
      <c r="F240" s="49">
        <f>E240/25</f>
        <v>0</v>
      </c>
      <c r="G240" s="124"/>
      <c r="H240" s="49">
        <f>G240/31</f>
        <v>0</v>
      </c>
      <c r="I240" s="15"/>
      <c r="J240" s="49">
        <f>I240/30</f>
        <v>0</v>
      </c>
      <c r="K240" s="15"/>
      <c r="L240" s="49">
        <f>K240/26</f>
        <v>0</v>
      </c>
      <c r="M240" s="15"/>
      <c r="N240" s="49">
        <f>M240/37</f>
        <v>0</v>
      </c>
      <c r="O240" s="15"/>
      <c r="P240" s="49">
        <f>O240/32</f>
        <v>0</v>
      </c>
      <c r="Q240" s="15"/>
      <c r="R240" s="49">
        <f>Q240/20</f>
        <v>0</v>
      </c>
      <c r="S240" s="15"/>
      <c r="T240" s="49">
        <f>S240/27</f>
        <v>0</v>
      </c>
      <c r="U240" s="15"/>
      <c r="V240" s="49">
        <f>U240/58</f>
        <v>0</v>
      </c>
      <c r="W240" s="15"/>
      <c r="X240" s="49">
        <f>W240/30</f>
        <v>0</v>
      </c>
      <c r="Y240" s="15"/>
      <c r="Z240" s="49">
        <f>Y240/25</f>
        <v>0</v>
      </c>
      <c r="AA240" s="15"/>
      <c r="AB240" s="49">
        <f>AA240/20</f>
        <v>0</v>
      </c>
      <c r="AC240" s="15"/>
      <c r="AD240" s="49">
        <f>AC240/23</f>
        <v>0</v>
      </c>
      <c r="AE240" s="15"/>
      <c r="AF240" s="49">
        <f>AE240/26</f>
        <v>0</v>
      </c>
      <c r="AG240" s="15"/>
      <c r="AH240" s="49">
        <f>AG240/16</f>
        <v>0</v>
      </c>
      <c r="AI240" s="15"/>
      <c r="AJ240" s="49">
        <f>AI240/16</f>
        <v>0</v>
      </c>
      <c r="AK240" s="61">
        <f>C240+E240+I240+K240+M240+O240+Q240+S240+U240+W240+Y240+AA240+AC240+AE240+AG240+AI240</f>
        <v>0</v>
      </c>
      <c r="AL240" s="15">
        <f>COUNT(C240,E240,G240,AW2I2,K240,M240,O240,Q240,S240,U240,W240,Y240,AA240,AC240,AE240,AG240,AI240)</f>
        <v>0</v>
      </c>
      <c r="AM240" s="52">
        <f>AJ240+AH240+H240+AF240+AD240+AB240+Z240+X240+V240+T240+P240+R240+N240+L240+J240+F240+D240</f>
        <v>0</v>
      </c>
      <c r="AN240" s="40"/>
    </row>
    <row r="241" spans="1:40">
      <c r="A241" s="58">
        <f t="shared" si="3"/>
        <v>240</v>
      </c>
      <c r="B241" s="160" t="s">
        <v>438</v>
      </c>
      <c r="C241" s="59"/>
      <c r="D241" s="60">
        <f>C241/29</f>
        <v>0</v>
      </c>
      <c r="E241" s="15"/>
      <c r="F241" s="49">
        <f>E241/25</f>
        <v>0</v>
      </c>
      <c r="G241" s="124"/>
      <c r="H241" s="49">
        <f>G241/31</f>
        <v>0</v>
      </c>
      <c r="I241" s="15"/>
      <c r="J241" s="49">
        <f>I241/30</f>
        <v>0</v>
      </c>
      <c r="K241" s="15"/>
      <c r="L241" s="49">
        <f>K241/26</f>
        <v>0</v>
      </c>
      <c r="M241" s="15"/>
      <c r="N241" s="49">
        <f>M241/37</f>
        <v>0</v>
      </c>
      <c r="O241" s="15"/>
      <c r="P241" s="49">
        <f>O241/32</f>
        <v>0</v>
      </c>
      <c r="Q241" s="15"/>
      <c r="R241" s="49">
        <f>Q241/20</f>
        <v>0</v>
      </c>
      <c r="S241" s="15"/>
      <c r="T241" s="49">
        <f>S241/27</f>
        <v>0</v>
      </c>
      <c r="U241" s="15"/>
      <c r="V241" s="49">
        <f>U241/58</f>
        <v>0</v>
      </c>
      <c r="W241" s="15"/>
      <c r="X241" s="49">
        <f>W241/30</f>
        <v>0</v>
      </c>
      <c r="Y241" s="15"/>
      <c r="Z241" s="49">
        <f>Y241/25</f>
        <v>0</v>
      </c>
      <c r="AA241" s="15"/>
      <c r="AB241" s="49">
        <f>AA241/20</f>
        <v>0</v>
      </c>
      <c r="AC241" s="15"/>
      <c r="AD241" s="49">
        <f>AC241/23</f>
        <v>0</v>
      </c>
      <c r="AE241" s="15"/>
      <c r="AF241" s="49">
        <f>AE241/26</f>
        <v>0</v>
      </c>
      <c r="AG241" s="15"/>
      <c r="AH241" s="49">
        <f>AG241/16</f>
        <v>0</v>
      </c>
      <c r="AI241" s="15"/>
      <c r="AJ241" s="49">
        <f>AI241/16</f>
        <v>0</v>
      </c>
      <c r="AK241" s="61">
        <f>C241+E241+I241+K241+M241+O241+Q241+S241+U241+W241+Y241+AA241+AC241+AE241+AG241+AI241</f>
        <v>0</v>
      </c>
      <c r="AL241" s="15">
        <f>COUNT(C241,E241,G241,AW2I2,K241,M241,O241,Q241,S241,U241,W241,Y241,AA241,AC241,AE241,AG241,AI241)</f>
        <v>0</v>
      </c>
      <c r="AM241" s="52">
        <f>AJ241+AH241+H241+AF241+AD241+AB241+Z241+X241+V241+T241+P241+R241+N241+L241+J241+F241+D241</f>
        <v>0</v>
      </c>
      <c r="AN241" s="40"/>
    </row>
    <row r="242" spans="1:40">
      <c r="A242" s="58">
        <f t="shared" si="3"/>
        <v>241</v>
      </c>
      <c r="B242" s="132" t="s">
        <v>439</v>
      </c>
      <c r="C242" s="59"/>
      <c r="D242" s="60">
        <f>C242/29</f>
        <v>0</v>
      </c>
      <c r="E242" s="15"/>
      <c r="F242" s="49">
        <f>E242/25</f>
        <v>0</v>
      </c>
      <c r="G242" s="124"/>
      <c r="H242" s="49">
        <f>G242/31</f>
        <v>0</v>
      </c>
      <c r="I242" s="15"/>
      <c r="J242" s="49">
        <f>I242/30</f>
        <v>0</v>
      </c>
      <c r="K242" s="15"/>
      <c r="L242" s="49">
        <f>K242/26</f>
        <v>0</v>
      </c>
      <c r="M242" s="15"/>
      <c r="N242" s="49">
        <f>M242/37</f>
        <v>0</v>
      </c>
      <c r="O242" s="15"/>
      <c r="P242" s="49">
        <f>O242/32</f>
        <v>0</v>
      </c>
      <c r="Q242" s="15"/>
      <c r="R242" s="49">
        <f>Q242/20</f>
        <v>0</v>
      </c>
      <c r="S242" s="15"/>
      <c r="T242" s="49">
        <f>S242/27</f>
        <v>0</v>
      </c>
      <c r="U242" s="15"/>
      <c r="V242" s="49">
        <f>U242/58</f>
        <v>0</v>
      </c>
      <c r="W242" s="15"/>
      <c r="X242" s="49">
        <f>W242/30</f>
        <v>0</v>
      </c>
      <c r="Y242" s="15"/>
      <c r="Z242" s="49">
        <f>Y242/25</f>
        <v>0</v>
      </c>
      <c r="AA242" s="15"/>
      <c r="AB242" s="49">
        <f>AA242/20</f>
        <v>0</v>
      </c>
      <c r="AC242" s="15"/>
      <c r="AD242" s="49">
        <f>AC242/23</f>
        <v>0</v>
      </c>
      <c r="AE242" s="15"/>
      <c r="AF242" s="49">
        <f>AE242/26</f>
        <v>0</v>
      </c>
      <c r="AG242" s="15"/>
      <c r="AH242" s="49">
        <f>AG242/16</f>
        <v>0</v>
      </c>
      <c r="AI242" s="15"/>
      <c r="AJ242" s="49">
        <f>AI242/16</f>
        <v>0</v>
      </c>
      <c r="AK242" s="61">
        <f>C242+E242+I242+K242+M242+O242+Q242+S242+U242+W242+Y242+AA242+AC242+AE242+AG242+AI242</f>
        <v>0</v>
      </c>
      <c r="AL242" s="15">
        <f>COUNT(C242,E242,G242,AW2I2,K242,M242,O242,Q242,S242,U242,W242,Y242,AA242,AC242,AE242,AG242,AI242)</f>
        <v>0</v>
      </c>
      <c r="AM242" s="52">
        <f>AJ242+AH242+H242+AF242+AD242+AB242+Z242+X242+V242+T242+P242+R242+N242+L242+J242+F242+D242</f>
        <v>0</v>
      </c>
      <c r="AN242" s="40"/>
    </row>
    <row r="243" spans="1:40">
      <c r="A243" s="58">
        <f t="shared" si="3"/>
        <v>242</v>
      </c>
      <c r="B243" s="131" t="s">
        <v>126</v>
      </c>
      <c r="C243" s="59"/>
      <c r="D243" s="60">
        <f>C243/29</f>
        <v>0</v>
      </c>
      <c r="E243" s="15"/>
      <c r="F243" s="49">
        <f>E243/25</f>
        <v>0</v>
      </c>
      <c r="G243" s="124"/>
      <c r="H243" s="49">
        <f>G243/31</f>
        <v>0</v>
      </c>
      <c r="I243" s="15"/>
      <c r="J243" s="49">
        <f>I243/30</f>
        <v>0</v>
      </c>
      <c r="K243" s="15"/>
      <c r="L243" s="49">
        <f>K243/26</f>
        <v>0</v>
      </c>
      <c r="M243" s="15"/>
      <c r="N243" s="49">
        <f>M243/37</f>
        <v>0</v>
      </c>
      <c r="O243" s="15"/>
      <c r="P243" s="49">
        <f>O243/32</f>
        <v>0</v>
      </c>
      <c r="Q243" s="15"/>
      <c r="R243" s="49">
        <f>Q243/20</f>
        <v>0</v>
      </c>
      <c r="S243" s="15"/>
      <c r="T243" s="49">
        <f>S243/27</f>
        <v>0</v>
      </c>
      <c r="U243" s="15"/>
      <c r="V243" s="49">
        <f>U243/58</f>
        <v>0</v>
      </c>
      <c r="W243" s="15"/>
      <c r="X243" s="49">
        <f>W243/30</f>
        <v>0</v>
      </c>
      <c r="Y243" s="15"/>
      <c r="Z243" s="49">
        <f>Y243/25</f>
        <v>0</v>
      </c>
      <c r="AA243" s="15"/>
      <c r="AB243" s="49">
        <f>AA243/20</f>
        <v>0</v>
      </c>
      <c r="AC243" s="15"/>
      <c r="AD243" s="49">
        <f>AC243/23</f>
        <v>0</v>
      </c>
      <c r="AE243" s="15"/>
      <c r="AF243" s="49">
        <f>AE243/26</f>
        <v>0</v>
      </c>
      <c r="AG243" s="15"/>
      <c r="AH243" s="49">
        <f>AG243/16</f>
        <v>0</v>
      </c>
      <c r="AI243" s="15"/>
      <c r="AJ243" s="49">
        <f>AI243/16</f>
        <v>0</v>
      </c>
      <c r="AK243" s="61">
        <f>C243+E243+I243+K243+M243+O243+Q243+S243+U243+W243+Y243+AA243+AC243+AE243+AG243+AI243</f>
        <v>0</v>
      </c>
      <c r="AL243" s="15">
        <f>COUNT(C243,E243,G243,AW2I2,K243,M243,O243,Q243,S243,U243,W243,Y243,AA243,AC243,AE243,AG243,AI243)</f>
        <v>0</v>
      </c>
      <c r="AM243" s="52">
        <f>AJ243+AH243+H243+AF243+AD243+AB243+Z243+X243+V243+T243+P243+R243+N243+L243+J243+F243+D243</f>
        <v>0</v>
      </c>
      <c r="AN243" s="40"/>
    </row>
    <row r="244" spans="1:40">
      <c r="A244" s="58">
        <f t="shared" si="3"/>
        <v>243</v>
      </c>
      <c r="B244" s="128" t="s">
        <v>346</v>
      </c>
      <c r="C244" s="59"/>
      <c r="D244" s="60">
        <f>C244/29</f>
        <v>0</v>
      </c>
      <c r="E244" s="15"/>
      <c r="F244" s="49">
        <f>E244/25</f>
        <v>0</v>
      </c>
      <c r="G244" s="124"/>
      <c r="H244" s="49">
        <f>G244/31</f>
        <v>0</v>
      </c>
      <c r="I244" s="15"/>
      <c r="J244" s="49">
        <f>I244/30</f>
        <v>0</v>
      </c>
      <c r="K244" s="15"/>
      <c r="L244" s="49">
        <f>K244/26</f>
        <v>0</v>
      </c>
      <c r="M244" s="15"/>
      <c r="N244" s="49">
        <f>M244/37</f>
        <v>0</v>
      </c>
      <c r="O244" s="15"/>
      <c r="P244" s="49">
        <f>O244/32</f>
        <v>0</v>
      </c>
      <c r="Q244" s="15"/>
      <c r="R244" s="49">
        <f>Q244/20</f>
        <v>0</v>
      </c>
      <c r="S244" s="15"/>
      <c r="T244" s="49">
        <f>S244/27</f>
        <v>0</v>
      </c>
      <c r="U244" s="15"/>
      <c r="V244" s="49">
        <f>U244/58</f>
        <v>0</v>
      </c>
      <c r="W244" s="15"/>
      <c r="X244" s="49">
        <f>W244/30</f>
        <v>0</v>
      </c>
      <c r="Y244" s="15"/>
      <c r="Z244" s="49">
        <f>Y244/25</f>
        <v>0</v>
      </c>
      <c r="AA244" s="15"/>
      <c r="AB244" s="49">
        <f>AA244/20</f>
        <v>0</v>
      </c>
      <c r="AC244" s="15"/>
      <c r="AD244" s="49">
        <f>AC244/23</f>
        <v>0</v>
      </c>
      <c r="AE244" s="15"/>
      <c r="AF244" s="49">
        <f>AE244/26</f>
        <v>0</v>
      </c>
      <c r="AG244" s="15"/>
      <c r="AH244" s="49">
        <f>AG244/16</f>
        <v>0</v>
      </c>
      <c r="AI244" s="15"/>
      <c r="AJ244" s="49">
        <f>AI244/16</f>
        <v>0</v>
      </c>
      <c r="AK244" s="61">
        <f>C244+E244+I244+K244+M244+O244+Q244+S244+U244+W244+Y244+AA244+AC244+AE244+AG244+AI244</f>
        <v>0</v>
      </c>
      <c r="AL244" s="15">
        <f>COUNT(C244,E244,G244,AW2I2,K244,M244,O244,Q244,S244,U244,W244,Y244,AA244,AC244,AE244,AG244,AI244)</f>
        <v>0</v>
      </c>
      <c r="AM244" s="52">
        <f>AJ244+AH244+H244+AF244+AD244+AB244+Z244+X244+V244+T244+P244+R244+N244+L244+J244+F244+D244</f>
        <v>0</v>
      </c>
      <c r="AN244" s="40"/>
    </row>
    <row r="245" spans="1:40">
      <c r="A245" s="58">
        <f t="shared" si="3"/>
        <v>244</v>
      </c>
      <c r="B245" s="128" t="s">
        <v>258</v>
      </c>
      <c r="C245" s="59"/>
      <c r="D245" s="60">
        <f>C245/29</f>
        <v>0</v>
      </c>
      <c r="E245" s="15"/>
      <c r="F245" s="49">
        <f>E245/25</f>
        <v>0</v>
      </c>
      <c r="G245" s="124"/>
      <c r="H245" s="49">
        <f>G245/31</f>
        <v>0</v>
      </c>
      <c r="I245" s="15"/>
      <c r="J245" s="49">
        <f>I245/30</f>
        <v>0</v>
      </c>
      <c r="K245" s="15"/>
      <c r="L245" s="49">
        <f>K245/26</f>
        <v>0</v>
      </c>
      <c r="M245" s="15"/>
      <c r="N245" s="49">
        <f>M245/37</f>
        <v>0</v>
      </c>
      <c r="O245" s="15"/>
      <c r="P245" s="49">
        <f>O245/32</f>
        <v>0</v>
      </c>
      <c r="Q245" s="15"/>
      <c r="R245" s="49">
        <f>Q245/20</f>
        <v>0</v>
      </c>
      <c r="S245" s="15"/>
      <c r="T245" s="49">
        <f>S245/27</f>
        <v>0</v>
      </c>
      <c r="U245" s="15"/>
      <c r="V245" s="49">
        <f>U245/58</f>
        <v>0</v>
      </c>
      <c r="W245" s="15"/>
      <c r="X245" s="49">
        <f>W245/30</f>
        <v>0</v>
      </c>
      <c r="Y245" s="15"/>
      <c r="Z245" s="49">
        <f>Y245/25</f>
        <v>0</v>
      </c>
      <c r="AA245" s="15"/>
      <c r="AB245" s="49">
        <f>AA245/20</f>
        <v>0</v>
      </c>
      <c r="AC245" s="15"/>
      <c r="AD245" s="49">
        <f>AC245/23</f>
        <v>0</v>
      </c>
      <c r="AE245" s="15"/>
      <c r="AF245" s="49">
        <f>AE245/26</f>
        <v>0</v>
      </c>
      <c r="AG245" s="15"/>
      <c r="AH245" s="49">
        <f>AG245/16</f>
        <v>0</v>
      </c>
      <c r="AI245" s="15"/>
      <c r="AJ245" s="49">
        <f>AI245/16</f>
        <v>0</v>
      </c>
      <c r="AK245" s="61">
        <f>C245+E245+I245+K245+M245+O245+Q245+S245+U245+W245+Y245+AA245+AC245+AE245+AG245+AI245</f>
        <v>0</v>
      </c>
      <c r="AL245" s="15">
        <f>COUNT(C245,E245,G245,AW2I2,K245,M245,O245,Q245,S245,U245,W245,Y245,AA245,AC245,AE245,AG245,AI245)</f>
        <v>0</v>
      </c>
      <c r="AM245" s="52">
        <f>AJ245+AH245+H245+AF245+AD245+AB245+Z245+X245+V245+T245+P245+R245+N245+L245+J245+F245+D245</f>
        <v>0</v>
      </c>
      <c r="AN245" s="40"/>
    </row>
    <row r="246" spans="1:40">
      <c r="A246" s="58">
        <f t="shared" si="3"/>
        <v>245</v>
      </c>
      <c r="B246" s="128" t="s">
        <v>183</v>
      </c>
      <c r="C246" s="59"/>
      <c r="D246" s="60">
        <f>C246/29</f>
        <v>0</v>
      </c>
      <c r="E246" s="15"/>
      <c r="F246" s="49">
        <f>E246/25</f>
        <v>0</v>
      </c>
      <c r="G246" s="124"/>
      <c r="H246" s="49">
        <f>G246/31</f>
        <v>0</v>
      </c>
      <c r="I246" s="15"/>
      <c r="J246" s="49">
        <f>I246/30</f>
        <v>0</v>
      </c>
      <c r="K246" s="15"/>
      <c r="L246" s="49">
        <f>K246/26</f>
        <v>0</v>
      </c>
      <c r="M246" s="15"/>
      <c r="N246" s="49">
        <f>M246/37</f>
        <v>0</v>
      </c>
      <c r="O246" s="15"/>
      <c r="P246" s="49">
        <f>O246/32</f>
        <v>0</v>
      </c>
      <c r="Q246" s="15"/>
      <c r="R246" s="49">
        <f>Q246/20</f>
        <v>0</v>
      </c>
      <c r="S246" s="15"/>
      <c r="T246" s="49">
        <f>S246/27</f>
        <v>0</v>
      </c>
      <c r="U246" s="15"/>
      <c r="V246" s="49">
        <f>U246/58</f>
        <v>0</v>
      </c>
      <c r="W246" s="15"/>
      <c r="X246" s="49">
        <f>W246/30</f>
        <v>0</v>
      </c>
      <c r="Y246" s="15"/>
      <c r="Z246" s="49">
        <f>Y246/25</f>
        <v>0</v>
      </c>
      <c r="AA246" s="15"/>
      <c r="AB246" s="49">
        <f>AA246/20</f>
        <v>0</v>
      </c>
      <c r="AC246" s="15"/>
      <c r="AD246" s="49">
        <f>AC246/23</f>
        <v>0</v>
      </c>
      <c r="AE246" s="15"/>
      <c r="AF246" s="49">
        <f>AE246/26</f>
        <v>0</v>
      </c>
      <c r="AG246" s="15"/>
      <c r="AH246" s="49">
        <f>AG246/16</f>
        <v>0</v>
      </c>
      <c r="AI246" s="15"/>
      <c r="AJ246" s="49">
        <f>AI246/16</f>
        <v>0</v>
      </c>
      <c r="AK246" s="61">
        <f>C246+E246+I246+K246+M246+O246+Q246+S246+U246+W246+Y246+AA246+AC246+AE246+AG246+AI246</f>
        <v>0</v>
      </c>
      <c r="AL246" s="15">
        <f>COUNT(C246,E246,G246,AW2I2,K246,M246,O246,Q246,S246,U246,W246,Y246,AA246,AC246,AE246,AG246,AI246)</f>
        <v>0</v>
      </c>
      <c r="AM246" s="52">
        <f>AJ246+AH246+H246+AF246+AD246+AB246+Z246+X246+V246+T246+P246+R246+N246+L246+J246+F246+D246</f>
        <v>0</v>
      </c>
      <c r="AN246" s="40"/>
    </row>
    <row r="247" spans="1:40">
      <c r="A247" s="58">
        <f t="shared" si="3"/>
        <v>246</v>
      </c>
      <c r="B247" s="128" t="s">
        <v>374</v>
      </c>
      <c r="C247" s="59"/>
      <c r="D247" s="60">
        <f>C247/29</f>
        <v>0</v>
      </c>
      <c r="E247" s="15"/>
      <c r="F247" s="49">
        <f>E247/25</f>
        <v>0</v>
      </c>
      <c r="G247" s="124"/>
      <c r="H247" s="49">
        <f>G247/31</f>
        <v>0</v>
      </c>
      <c r="I247" s="15"/>
      <c r="J247" s="49">
        <f>I247/30</f>
        <v>0</v>
      </c>
      <c r="K247" s="15"/>
      <c r="L247" s="49">
        <f>K247/26</f>
        <v>0</v>
      </c>
      <c r="M247" s="15"/>
      <c r="N247" s="49">
        <f>M247/37</f>
        <v>0</v>
      </c>
      <c r="O247" s="15"/>
      <c r="P247" s="49">
        <f>O247/32</f>
        <v>0</v>
      </c>
      <c r="Q247" s="15"/>
      <c r="R247" s="49">
        <f>Q247/20</f>
        <v>0</v>
      </c>
      <c r="S247" s="15"/>
      <c r="T247" s="49">
        <f>S247/27</f>
        <v>0</v>
      </c>
      <c r="U247" s="15"/>
      <c r="V247" s="49">
        <f>U247/58</f>
        <v>0</v>
      </c>
      <c r="W247" s="15"/>
      <c r="X247" s="49">
        <f>W247/30</f>
        <v>0</v>
      </c>
      <c r="Y247" s="15"/>
      <c r="Z247" s="49">
        <f>Y247/25</f>
        <v>0</v>
      </c>
      <c r="AA247" s="15"/>
      <c r="AB247" s="49">
        <f>AA247/20</f>
        <v>0</v>
      </c>
      <c r="AC247" s="15"/>
      <c r="AD247" s="49">
        <f>AC247/23</f>
        <v>0</v>
      </c>
      <c r="AE247" s="15"/>
      <c r="AF247" s="49">
        <f>AE247/26</f>
        <v>0</v>
      </c>
      <c r="AG247" s="15"/>
      <c r="AH247" s="49">
        <f>AG247/16</f>
        <v>0</v>
      </c>
      <c r="AI247" s="15"/>
      <c r="AJ247" s="49">
        <f>AI247/16</f>
        <v>0</v>
      </c>
      <c r="AK247" s="61">
        <f>C247+E247+I247+K247+M247+O247+Q247+S247+U247+W247+Y247+AA247+AC247+AE247+AG247+AI247</f>
        <v>0</v>
      </c>
      <c r="AL247" s="15">
        <f>COUNT(C247,E247,G247,AW2I2,K247,M247,O247,Q247,S247,U247,W247,Y247,AA247,AC247,AE247,AG247,AI247)</f>
        <v>0</v>
      </c>
      <c r="AM247" s="52">
        <f>AJ247+AH247+H247+AF247+AD247+AB247+Z247+X247+V247+T247+P247+R247+N247+L247+J247+F247+D247</f>
        <v>0</v>
      </c>
      <c r="AN247" s="40"/>
    </row>
    <row r="248" spans="1:40" ht="14.25" customHeight="1">
      <c r="A248" s="58">
        <f t="shared" si="3"/>
        <v>247</v>
      </c>
      <c r="B248" s="128" t="s">
        <v>342</v>
      </c>
      <c r="C248" s="59"/>
      <c r="D248" s="60">
        <f>C248/29</f>
        <v>0</v>
      </c>
      <c r="E248" s="15"/>
      <c r="F248" s="49">
        <f>E248/25</f>
        <v>0</v>
      </c>
      <c r="G248" s="124"/>
      <c r="H248" s="49">
        <f>G248/31</f>
        <v>0</v>
      </c>
      <c r="I248" s="15"/>
      <c r="J248" s="49">
        <f>I248/30</f>
        <v>0</v>
      </c>
      <c r="K248" s="15"/>
      <c r="L248" s="49">
        <f>K248/26</f>
        <v>0</v>
      </c>
      <c r="M248" s="15"/>
      <c r="N248" s="49">
        <f>M248/37</f>
        <v>0</v>
      </c>
      <c r="O248" s="15"/>
      <c r="P248" s="49">
        <f>O248/32</f>
        <v>0</v>
      </c>
      <c r="Q248" s="15"/>
      <c r="R248" s="49">
        <f>Q248/20</f>
        <v>0</v>
      </c>
      <c r="S248" s="15"/>
      <c r="T248" s="49">
        <f>S248/27</f>
        <v>0</v>
      </c>
      <c r="U248" s="15"/>
      <c r="V248" s="49">
        <f>U248/58</f>
        <v>0</v>
      </c>
      <c r="W248" s="15"/>
      <c r="X248" s="49">
        <f>W248/30</f>
        <v>0</v>
      </c>
      <c r="Y248" s="15"/>
      <c r="Z248" s="49">
        <f>Y248/25</f>
        <v>0</v>
      </c>
      <c r="AA248" s="15"/>
      <c r="AB248" s="49">
        <f>AA248/20</f>
        <v>0</v>
      </c>
      <c r="AC248" s="15"/>
      <c r="AD248" s="49">
        <f>AC248/23</f>
        <v>0</v>
      </c>
      <c r="AE248" s="15"/>
      <c r="AF248" s="49">
        <f>AE248/26</f>
        <v>0</v>
      </c>
      <c r="AG248" s="15"/>
      <c r="AH248" s="49">
        <f>AG248/16</f>
        <v>0</v>
      </c>
      <c r="AI248" s="15"/>
      <c r="AJ248" s="49">
        <f>AI248/16</f>
        <v>0</v>
      </c>
      <c r="AK248" s="61">
        <f>C248+E248+I248+K248+M248+O248+Q248+S248+U248+W248+Y248+AA248+AC248+AE248+AG248+AI248</f>
        <v>0</v>
      </c>
      <c r="AL248" s="15">
        <f>COUNT(C248,E248,G248,AW2I2,K248,M248,O248,Q248,S248,U248,W248,Y248,AA248,AC248,AE248,AG248,AI248)</f>
        <v>0</v>
      </c>
      <c r="AM248" s="52">
        <f>AJ248+AH248+H248+AF248+AD248+AB248+Z248+X248+V248+T248+P248+R248+N248+L248+J248+F248+D248</f>
        <v>0</v>
      </c>
      <c r="AN248" s="40"/>
    </row>
    <row r="249" spans="1:40">
      <c r="A249" s="58">
        <f t="shared" si="3"/>
        <v>248</v>
      </c>
      <c r="B249" s="128" t="s">
        <v>368</v>
      </c>
      <c r="C249" s="59"/>
      <c r="D249" s="60">
        <f>C249/29</f>
        <v>0</v>
      </c>
      <c r="E249" s="15"/>
      <c r="F249" s="49">
        <f>E249/25</f>
        <v>0</v>
      </c>
      <c r="G249" s="124"/>
      <c r="H249" s="49">
        <f>G249/31</f>
        <v>0</v>
      </c>
      <c r="I249" s="15"/>
      <c r="J249" s="49">
        <f>I249/30</f>
        <v>0</v>
      </c>
      <c r="K249" s="15"/>
      <c r="L249" s="49">
        <f>K249/26</f>
        <v>0</v>
      </c>
      <c r="M249" s="15"/>
      <c r="N249" s="49">
        <f>M249/37</f>
        <v>0</v>
      </c>
      <c r="O249" s="15"/>
      <c r="P249" s="49">
        <f>O249/32</f>
        <v>0</v>
      </c>
      <c r="Q249" s="15"/>
      <c r="R249" s="49">
        <f>Q249/20</f>
        <v>0</v>
      </c>
      <c r="S249" s="15"/>
      <c r="T249" s="49">
        <f>S249/27</f>
        <v>0</v>
      </c>
      <c r="U249" s="15"/>
      <c r="V249" s="49">
        <f>U249/58</f>
        <v>0</v>
      </c>
      <c r="W249" s="15"/>
      <c r="X249" s="49">
        <f>W249/30</f>
        <v>0</v>
      </c>
      <c r="Y249" s="15"/>
      <c r="Z249" s="49">
        <f>Y249/25</f>
        <v>0</v>
      </c>
      <c r="AA249" s="15"/>
      <c r="AB249" s="49">
        <f>AA249/20</f>
        <v>0</v>
      </c>
      <c r="AC249" s="15"/>
      <c r="AD249" s="49">
        <f>AC249/23</f>
        <v>0</v>
      </c>
      <c r="AE249" s="15"/>
      <c r="AF249" s="49">
        <f>AE249/26</f>
        <v>0</v>
      </c>
      <c r="AG249" s="15"/>
      <c r="AH249" s="49">
        <f>AG249/16</f>
        <v>0</v>
      </c>
      <c r="AI249" s="15"/>
      <c r="AJ249" s="49">
        <f>AI249/16</f>
        <v>0</v>
      </c>
      <c r="AK249" s="61">
        <f>C249+E249+I249+K249+M249+O249+Q249+S249+U249+W249+Y249+AA249+AC249+AE249+AG249+AI249</f>
        <v>0</v>
      </c>
      <c r="AL249" s="15">
        <f>COUNT(C249,E249,G249,AW2I2,K249,M249,O249,Q249,S249,U249,W249,Y249,AA249,AC249,AE249,AG249,AI249)</f>
        <v>0</v>
      </c>
      <c r="AM249" s="52">
        <f>AJ249+AH249+H249+AF249+AD249+AB249+Z249+X249+V249+T249+P249+R249+N249+L249+J249+F249+D249</f>
        <v>0</v>
      </c>
      <c r="AN249" s="40"/>
    </row>
    <row r="250" spans="1:40">
      <c r="A250" s="58">
        <f t="shared" si="3"/>
        <v>249</v>
      </c>
      <c r="B250" s="130" t="s">
        <v>46</v>
      </c>
      <c r="C250" s="59"/>
      <c r="D250" s="60">
        <f>C250/29</f>
        <v>0</v>
      </c>
      <c r="E250" s="15"/>
      <c r="F250" s="49">
        <f>E250/25</f>
        <v>0</v>
      </c>
      <c r="G250" s="124"/>
      <c r="H250" s="49">
        <f>G250/31</f>
        <v>0</v>
      </c>
      <c r="I250" s="15"/>
      <c r="J250" s="49">
        <f>I250/30</f>
        <v>0</v>
      </c>
      <c r="K250" s="15"/>
      <c r="L250" s="49">
        <f>K250/26</f>
        <v>0</v>
      </c>
      <c r="M250" s="15"/>
      <c r="N250" s="49">
        <f>M250/37</f>
        <v>0</v>
      </c>
      <c r="O250" s="15"/>
      <c r="P250" s="49">
        <f>O250/32</f>
        <v>0</v>
      </c>
      <c r="Q250" s="15"/>
      <c r="R250" s="49">
        <f>Q250/20</f>
        <v>0</v>
      </c>
      <c r="S250" s="15"/>
      <c r="T250" s="49">
        <f>S250/27</f>
        <v>0</v>
      </c>
      <c r="U250" s="15"/>
      <c r="V250" s="49">
        <f>U250/58</f>
        <v>0</v>
      </c>
      <c r="W250" s="15"/>
      <c r="X250" s="49">
        <f>W250/30</f>
        <v>0</v>
      </c>
      <c r="Y250" s="15"/>
      <c r="Z250" s="49">
        <f>Y250/25</f>
        <v>0</v>
      </c>
      <c r="AA250" s="15"/>
      <c r="AB250" s="49">
        <f>AA250/20</f>
        <v>0</v>
      </c>
      <c r="AC250" s="15"/>
      <c r="AD250" s="49">
        <f>AC250/23</f>
        <v>0</v>
      </c>
      <c r="AE250" s="15"/>
      <c r="AF250" s="49">
        <f>AE250/26</f>
        <v>0</v>
      </c>
      <c r="AG250" s="15"/>
      <c r="AH250" s="49">
        <f>AG250/16</f>
        <v>0</v>
      </c>
      <c r="AI250" s="15"/>
      <c r="AJ250" s="49">
        <f>AI250/16</f>
        <v>0</v>
      </c>
      <c r="AK250" s="61">
        <f>C250+E250+I250+K250+M250+O250+Q250+S250+U250+W250+Y250+AA250+AC250+AE250+AG250+AI250</f>
        <v>0</v>
      </c>
      <c r="AL250" s="15">
        <f>COUNT(C250,E250,G250,AW2I2,K250,M250,O250,Q250,S250,U250,W250,Y250,AA250,AC250,AE250,AG250,AI250)</f>
        <v>0</v>
      </c>
      <c r="AM250" s="52">
        <f>AJ250+AH250+H250+AF250+AD250+AB250+Z250+X250+V250+T250+P250+R250+N250+L250+J250+F250+D250</f>
        <v>0</v>
      </c>
      <c r="AN250" s="40"/>
    </row>
    <row r="251" spans="1:40">
      <c r="A251" s="58">
        <f t="shared" si="3"/>
        <v>250</v>
      </c>
      <c r="B251" s="130" t="s">
        <v>53</v>
      </c>
      <c r="C251" s="59"/>
      <c r="D251" s="60">
        <f>C251/29</f>
        <v>0</v>
      </c>
      <c r="E251" s="15"/>
      <c r="F251" s="49">
        <f>E251/25</f>
        <v>0</v>
      </c>
      <c r="G251" s="124"/>
      <c r="H251" s="49">
        <f>G251/31</f>
        <v>0</v>
      </c>
      <c r="I251" s="15"/>
      <c r="J251" s="49">
        <f>I251/30</f>
        <v>0</v>
      </c>
      <c r="K251" s="15"/>
      <c r="L251" s="49">
        <f>K251/26</f>
        <v>0</v>
      </c>
      <c r="M251" s="15"/>
      <c r="N251" s="49">
        <f>M251/37</f>
        <v>0</v>
      </c>
      <c r="O251" s="15"/>
      <c r="P251" s="49">
        <f>O251/32</f>
        <v>0</v>
      </c>
      <c r="Q251" s="15"/>
      <c r="R251" s="49">
        <f>Q251/20</f>
        <v>0</v>
      </c>
      <c r="S251" s="15"/>
      <c r="T251" s="49">
        <f>S251/27</f>
        <v>0</v>
      </c>
      <c r="U251" s="15"/>
      <c r="V251" s="49">
        <f>U251/58</f>
        <v>0</v>
      </c>
      <c r="W251" s="15"/>
      <c r="X251" s="49">
        <f>W251/30</f>
        <v>0</v>
      </c>
      <c r="Y251" s="15"/>
      <c r="Z251" s="49">
        <f>Y251/25</f>
        <v>0</v>
      </c>
      <c r="AA251" s="15"/>
      <c r="AB251" s="49">
        <f>AA251/20</f>
        <v>0</v>
      </c>
      <c r="AC251" s="15"/>
      <c r="AD251" s="49">
        <f>AC251/23</f>
        <v>0</v>
      </c>
      <c r="AE251" s="15"/>
      <c r="AF251" s="49">
        <f>AE251/26</f>
        <v>0</v>
      </c>
      <c r="AG251" s="15"/>
      <c r="AH251" s="49">
        <f>AG251/16</f>
        <v>0</v>
      </c>
      <c r="AI251" s="15"/>
      <c r="AJ251" s="49">
        <f>AI251/16</f>
        <v>0</v>
      </c>
      <c r="AK251" s="61">
        <f>C251+E251+I251+K251+M251+O251+Q251+S251+U251+W251+Y251+AA251+AC251+AE251+AG251+AI251</f>
        <v>0</v>
      </c>
      <c r="AL251" s="15">
        <f>COUNT(C251,E251,G251,AW2I2,K251,M251,O251,Q251,S251,U251,W251,Y251,AA251,AC251,AE251,AG251,AI251)</f>
        <v>0</v>
      </c>
      <c r="AM251" s="52">
        <f>AJ251+AH251+H251+AF251+AD251+AB251+Z251+X251+V251+T251+P251+R251+N251+L251+J251+F251+D251</f>
        <v>0</v>
      </c>
      <c r="AN251" s="40"/>
    </row>
    <row r="252" spans="1:40">
      <c r="A252" s="58">
        <f t="shared" si="3"/>
        <v>251</v>
      </c>
      <c r="B252" s="131" t="s">
        <v>93</v>
      </c>
      <c r="C252" s="59"/>
      <c r="D252" s="60">
        <f>C252/29</f>
        <v>0</v>
      </c>
      <c r="E252" s="15"/>
      <c r="F252" s="49">
        <f>E252/25</f>
        <v>0</v>
      </c>
      <c r="G252" s="124"/>
      <c r="H252" s="49">
        <f>G252/31</f>
        <v>0</v>
      </c>
      <c r="I252" s="15"/>
      <c r="J252" s="49">
        <f>I252/30</f>
        <v>0</v>
      </c>
      <c r="K252" s="15"/>
      <c r="L252" s="49">
        <f>K252/26</f>
        <v>0</v>
      </c>
      <c r="M252" s="15"/>
      <c r="N252" s="49">
        <f>M252/37</f>
        <v>0</v>
      </c>
      <c r="O252" s="15"/>
      <c r="P252" s="49">
        <f>O252/32</f>
        <v>0</v>
      </c>
      <c r="Q252" s="15"/>
      <c r="R252" s="49">
        <f>Q252/20</f>
        <v>0</v>
      </c>
      <c r="S252" s="15"/>
      <c r="T252" s="49">
        <f>S252/27</f>
        <v>0</v>
      </c>
      <c r="U252" s="15"/>
      <c r="V252" s="49">
        <f>U252/58</f>
        <v>0</v>
      </c>
      <c r="W252" s="15"/>
      <c r="X252" s="49">
        <f>W252/30</f>
        <v>0</v>
      </c>
      <c r="Y252" s="15"/>
      <c r="Z252" s="49">
        <f>Y252/25</f>
        <v>0</v>
      </c>
      <c r="AA252" s="15"/>
      <c r="AB252" s="49">
        <f>AA252/20</f>
        <v>0</v>
      </c>
      <c r="AC252" s="15"/>
      <c r="AD252" s="49">
        <f>AC252/23</f>
        <v>0</v>
      </c>
      <c r="AE252" s="15"/>
      <c r="AF252" s="49">
        <f>AE252/26</f>
        <v>0</v>
      </c>
      <c r="AG252" s="15"/>
      <c r="AH252" s="49">
        <f>AG252/16</f>
        <v>0</v>
      </c>
      <c r="AI252" s="15"/>
      <c r="AJ252" s="49">
        <f>AI252/16</f>
        <v>0</v>
      </c>
      <c r="AK252" s="61">
        <f>C252+E252+I252+K252+M252+O252+Q252+S252+U252+W252+Y252+AA252+AC252+AE252+AG252+AI252</f>
        <v>0</v>
      </c>
      <c r="AL252" s="15">
        <f>COUNT(C252,E252,G252,AW2I2,K252,M252,O252,Q252,S252,U252,W252,Y252,AA252,AC252,AE252,AG252,AI252)</f>
        <v>0</v>
      </c>
      <c r="AM252" s="52">
        <f>AJ252+AH252+H252+AF252+AD252+AB252+Z252+X252+V252+T252+P252+R252+N252+L252+J252+F252+D252</f>
        <v>0</v>
      </c>
      <c r="AN252" s="40"/>
    </row>
    <row r="253" spans="1:40">
      <c r="A253" s="58">
        <f t="shared" si="3"/>
        <v>252</v>
      </c>
      <c r="B253" s="133" t="s">
        <v>241</v>
      </c>
      <c r="C253" s="59"/>
      <c r="D253" s="60">
        <f>C253/29</f>
        <v>0</v>
      </c>
      <c r="E253" s="15"/>
      <c r="F253" s="49">
        <f>E253/25</f>
        <v>0</v>
      </c>
      <c r="G253" s="124"/>
      <c r="H253" s="49">
        <f>G253/31</f>
        <v>0</v>
      </c>
      <c r="I253" s="15"/>
      <c r="J253" s="49">
        <f>I253/30</f>
        <v>0</v>
      </c>
      <c r="K253" s="15"/>
      <c r="L253" s="49">
        <f>K253/26</f>
        <v>0</v>
      </c>
      <c r="M253" s="15"/>
      <c r="N253" s="49">
        <f>M253/37</f>
        <v>0</v>
      </c>
      <c r="O253" s="15"/>
      <c r="P253" s="49">
        <f>O253/32</f>
        <v>0</v>
      </c>
      <c r="Q253" s="15"/>
      <c r="R253" s="49">
        <f>Q253/20</f>
        <v>0</v>
      </c>
      <c r="S253" s="15"/>
      <c r="T253" s="49">
        <f>S253/27</f>
        <v>0</v>
      </c>
      <c r="U253" s="15"/>
      <c r="V253" s="49">
        <f>U253/58</f>
        <v>0</v>
      </c>
      <c r="W253" s="15"/>
      <c r="X253" s="49">
        <f>W253/30</f>
        <v>0</v>
      </c>
      <c r="Y253" s="15"/>
      <c r="Z253" s="49">
        <f>Y253/25</f>
        <v>0</v>
      </c>
      <c r="AA253" s="15"/>
      <c r="AB253" s="49">
        <f>AA253/20</f>
        <v>0</v>
      </c>
      <c r="AC253" s="15"/>
      <c r="AD253" s="49">
        <f>AC253/23</f>
        <v>0</v>
      </c>
      <c r="AE253" s="15"/>
      <c r="AF253" s="49">
        <f>AE253/26</f>
        <v>0</v>
      </c>
      <c r="AG253" s="15"/>
      <c r="AH253" s="49">
        <f>AG253/16</f>
        <v>0</v>
      </c>
      <c r="AI253" s="15"/>
      <c r="AJ253" s="49">
        <f>AI253/16</f>
        <v>0</v>
      </c>
      <c r="AK253" s="61">
        <f>C253+E253+I253+K253+M253+O253+Q253+S253+U253+W253+Y253+AA253+AC253+AE253+AG253+AI253</f>
        <v>0</v>
      </c>
      <c r="AL253" s="15">
        <f>COUNT(C253,E253,G253,AW2I2,K253,M253,O253,Q253,S253,U253,W253,Y253,AA253,AC253,AE253,AG253,AI253)</f>
        <v>0</v>
      </c>
      <c r="AM253" s="52">
        <f>AJ253+AH253+H253+AF253+AD253+AB253+Z253+X253+V253+T253+P253+R253+N253+L253+J253+F253+D253</f>
        <v>0</v>
      </c>
      <c r="AN253" s="40"/>
    </row>
    <row r="254" spans="1:40">
      <c r="A254" s="58">
        <f t="shared" si="3"/>
        <v>253</v>
      </c>
      <c r="B254" s="130" t="s">
        <v>141</v>
      </c>
      <c r="C254" s="59"/>
      <c r="D254" s="60">
        <f>C254/29</f>
        <v>0</v>
      </c>
      <c r="E254" s="15"/>
      <c r="F254" s="49">
        <f>E254/25</f>
        <v>0</v>
      </c>
      <c r="G254" s="124"/>
      <c r="H254" s="49">
        <f>G254/31</f>
        <v>0</v>
      </c>
      <c r="I254" s="15"/>
      <c r="J254" s="49">
        <f>I254/30</f>
        <v>0</v>
      </c>
      <c r="K254" s="15"/>
      <c r="L254" s="49">
        <f>K254/26</f>
        <v>0</v>
      </c>
      <c r="M254" s="15"/>
      <c r="N254" s="49">
        <f>M254/37</f>
        <v>0</v>
      </c>
      <c r="O254" s="15"/>
      <c r="P254" s="49">
        <f>O254/32</f>
        <v>0</v>
      </c>
      <c r="Q254" s="15"/>
      <c r="R254" s="49">
        <f>Q254/20</f>
        <v>0</v>
      </c>
      <c r="S254" s="15"/>
      <c r="T254" s="49">
        <f>S254/27</f>
        <v>0</v>
      </c>
      <c r="U254" s="15"/>
      <c r="V254" s="49">
        <f>U254/58</f>
        <v>0</v>
      </c>
      <c r="W254" s="15"/>
      <c r="X254" s="49">
        <f>W254/30</f>
        <v>0</v>
      </c>
      <c r="Y254" s="15"/>
      <c r="Z254" s="49">
        <f>Y254/25</f>
        <v>0</v>
      </c>
      <c r="AA254" s="15"/>
      <c r="AB254" s="49">
        <f>AA254/20</f>
        <v>0</v>
      </c>
      <c r="AC254" s="15"/>
      <c r="AD254" s="49">
        <f>AC254/23</f>
        <v>0</v>
      </c>
      <c r="AE254" s="15"/>
      <c r="AF254" s="49">
        <f>AE254/26</f>
        <v>0</v>
      </c>
      <c r="AG254" s="15"/>
      <c r="AH254" s="49">
        <f>AG254/16</f>
        <v>0</v>
      </c>
      <c r="AI254" s="15"/>
      <c r="AJ254" s="49">
        <f>AI254/16</f>
        <v>0</v>
      </c>
      <c r="AK254" s="61">
        <f>C254+E254+I254+K254+M254+O254+Q254+S254+U254+W254+Y254+AA254+AC254+AE254+AG254+AI254</f>
        <v>0</v>
      </c>
      <c r="AL254" s="15">
        <f>COUNT(C254,E254,G254,AW2I2,K254,M254,O254,Q254,S254,U254,W254,Y254,AA254,AC254,AE254,AG254,AI254)</f>
        <v>0</v>
      </c>
      <c r="AM254" s="52">
        <f>AJ254+AH254+H254+AF254+AD254+AB254+Z254+X254+V254+T254+P254+R254+N254+L254+J254+F254+D254</f>
        <v>0</v>
      </c>
      <c r="AN254" s="40"/>
    </row>
    <row r="255" spans="1:40">
      <c r="A255" s="58">
        <f t="shared" si="3"/>
        <v>254</v>
      </c>
      <c r="B255" s="128" t="s">
        <v>289</v>
      </c>
      <c r="C255" s="59"/>
      <c r="D255" s="60">
        <f>C255/29</f>
        <v>0</v>
      </c>
      <c r="E255" s="15"/>
      <c r="F255" s="49">
        <f>E255/25</f>
        <v>0</v>
      </c>
      <c r="G255" s="124"/>
      <c r="H255" s="49">
        <f>G255/31</f>
        <v>0</v>
      </c>
      <c r="I255" s="15"/>
      <c r="J255" s="49">
        <f>I255/30</f>
        <v>0</v>
      </c>
      <c r="K255" s="15"/>
      <c r="L255" s="49">
        <f>K255/26</f>
        <v>0</v>
      </c>
      <c r="M255" s="15"/>
      <c r="N255" s="49">
        <f>M255/37</f>
        <v>0</v>
      </c>
      <c r="O255" s="15"/>
      <c r="P255" s="49">
        <f>O255/32</f>
        <v>0</v>
      </c>
      <c r="Q255" s="15"/>
      <c r="R255" s="49">
        <f>Q255/20</f>
        <v>0</v>
      </c>
      <c r="S255" s="15"/>
      <c r="T255" s="49">
        <f>S255/27</f>
        <v>0</v>
      </c>
      <c r="U255" s="15"/>
      <c r="V255" s="49">
        <f>U255/58</f>
        <v>0</v>
      </c>
      <c r="W255" s="15"/>
      <c r="X255" s="49">
        <f>W255/30</f>
        <v>0</v>
      </c>
      <c r="Y255" s="15"/>
      <c r="Z255" s="49">
        <f>Y255/25</f>
        <v>0</v>
      </c>
      <c r="AA255" s="15"/>
      <c r="AB255" s="49">
        <f>AA255/20</f>
        <v>0</v>
      </c>
      <c r="AC255" s="15"/>
      <c r="AD255" s="49">
        <f>AC255/23</f>
        <v>0</v>
      </c>
      <c r="AE255" s="15"/>
      <c r="AF255" s="49">
        <f>AE255/26</f>
        <v>0</v>
      </c>
      <c r="AG255" s="15"/>
      <c r="AH255" s="49">
        <f>AG255/16</f>
        <v>0</v>
      </c>
      <c r="AI255" s="15"/>
      <c r="AJ255" s="49">
        <f>AI255/16</f>
        <v>0</v>
      </c>
      <c r="AK255" s="61">
        <f>C255+E255+I255+K255+M255+O255+Q255+S255+U255+W255+Y255+AA255+AC255+AE255+AG255+AI255</f>
        <v>0</v>
      </c>
      <c r="AL255" s="15">
        <f>COUNT(C255,E255,G255,AW2I2,K255,M255,O255,Q255,S255,U255,W255,Y255,AA255,AC255,AE255,AG255,AI255)</f>
        <v>0</v>
      </c>
      <c r="AM255" s="52">
        <f>AJ255+AH255+H255+AF255+AD255+AB255+Z255+X255+V255+T255+P255+R255+N255+L255+J255+F255+D255</f>
        <v>0</v>
      </c>
      <c r="AN255" s="40"/>
    </row>
    <row r="256" spans="1:40">
      <c r="A256" s="58">
        <f t="shared" si="3"/>
        <v>255</v>
      </c>
      <c r="B256" s="130" t="s">
        <v>104</v>
      </c>
      <c r="C256" s="59"/>
      <c r="D256" s="60">
        <f>C256/29</f>
        <v>0</v>
      </c>
      <c r="E256" s="15"/>
      <c r="F256" s="49">
        <f>E256/25</f>
        <v>0</v>
      </c>
      <c r="G256" s="124"/>
      <c r="H256" s="49">
        <f>G256/31</f>
        <v>0</v>
      </c>
      <c r="I256" s="15"/>
      <c r="J256" s="49">
        <f>I256/30</f>
        <v>0</v>
      </c>
      <c r="K256" s="15"/>
      <c r="L256" s="49">
        <f>K256/26</f>
        <v>0</v>
      </c>
      <c r="M256" s="15"/>
      <c r="N256" s="49">
        <f>M256/37</f>
        <v>0</v>
      </c>
      <c r="O256" s="15"/>
      <c r="P256" s="49">
        <f>O256/32</f>
        <v>0</v>
      </c>
      <c r="Q256" s="15"/>
      <c r="R256" s="49">
        <f>Q256/20</f>
        <v>0</v>
      </c>
      <c r="S256" s="15"/>
      <c r="T256" s="49">
        <f>S256/27</f>
        <v>0</v>
      </c>
      <c r="U256" s="15"/>
      <c r="V256" s="49">
        <f>U256/58</f>
        <v>0</v>
      </c>
      <c r="W256" s="15"/>
      <c r="X256" s="49">
        <f>W256/30</f>
        <v>0</v>
      </c>
      <c r="Y256" s="15"/>
      <c r="Z256" s="49">
        <f>Y256/25</f>
        <v>0</v>
      </c>
      <c r="AA256" s="15"/>
      <c r="AB256" s="49">
        <f>AA256/20</f>
        <v>0</v>
      </c>
      <c r="AC256" s="15"/>
      <c r="AD256" s="49">
        <f>AC256/23</f>
        <v>0</v>
      </c>
      <c r="AE256" s="15"/>
      <c r="AF256" s="49">
        <f>AE256/26</f>
        <v>0</v>
      </c>
      <c r="AG256" s="15"/>
      <c r="AH256" s="49">
        <f>AG256/16</f>
        <v>0</v>
      </c>
      <c r="AI256" s="15"/>
      <c r="AJ256" s="49">
        <f>AI256/16</f>
        <v>0</v>
      </c>
      <c r="AK256" s="61">
        <f>C256+E256+I256+K256+M256+O256+Q256+S256+U256+W256+Y256+AA256+AC256+AE256+AG256+AI256</f>
        <v>0</v>
      </c>
      <c r="AL256" s="15">
        <f>COUNT(C256,E256,G256,AW2I2,K256,M256,O256,Q256,S256,U256,W256,Y256,AA256,AC256,AE256,AG256,AI256)</f>
        <v>0</v>
      </c>
      <c r="AM256" s="52">
        <f>AJ256+AH256+H256+AF256+AD256+AB256+Z256+X256+V256+T256+P256+R256+N256+L256+J256+F256+D256</f>
        <v>0</v>
      </c>
      <c r="AN256" s="40"/>
    </row>
    <row r="257" spans="1:40">
      <c r="A257" s="58">
        <f t="shared" si="3"/>
        <v>256</v>
      </c>
      <c r="B257" s="130" t="s">
        <v>131</v>
      </c>
      <c r="C257" s="59"/>
      <c r="D257" s="60">
        <f>C257/29</f>
        <v>0</v>
      </c>
      <c r="E257" s="15"/>
      <c r="F257" s="49">
        <f>E257/25</f>
        <v>0</v>
      </c>
      <c r="G257" s="124"/>
      <c r="H257" s="49">
        <f>G257/31</f>
        <v>0</v>
      </c>
      <c r="I257" s="15"/>
      <c r="J257" s="49">
        <f>I257/30</f>
        <v>0</v>
      </c>
      <c r="K257" s="15"/>
      <c r="L257" s="49">
        <f>K257/26</f>
        <v>0</v>
      </c>
      <c r="M257" s="15"/>
      <c r="N257" s="49">
        <f>M257/37</f>
        <v>0</v>
      </c>
      <c r="O257" s="15"/>
      <c r="P257" s="49">
        <f>O257/32</f>
        <v>0</v>
      </c>
      <c r="Q257" s="15"/>
      <c r="R257" s="49">
        <f>Q257/20</f>
        <v>0</v>
      </c>
      <c r="S257" s="15"/>
      <c r="T257" s="49">
        <f>S257/27</f>
        <v>0</v>
      </c>
      <c r="U257" s="15"/>
      <c r="V257" s="49">
        <f>U257/58</f>
        <v>0</v>
      </c>
      <c r="W257" s="15"/>
      <c r="X257" s="49">
        <f>W257/30</f>
        <v>0</v>
      </c>
      <c r="Y257" s="15"/>
      <c r="Z257" s="49">
        <f>Y257/25</f>
        <v>0</v>
      </c>
      <c r="AA257" s="15"/>
      <c r="AB257" s="49">
        <f>AA257/20</f>
        <v>0</v>
      </c>
      <c r="AC257" s="15"/>
      <c r="AD257" s="49">
        <f>AC257/23</f>
        <v>0</v>
      </c>
      <c r="AE257" s="15"/>
      <c r="AF257" s="49">
        <f>AE257/26</f>
        <v>0</v>
      </c>
      <c r="AG257" s="15"/>
      <c r="AH257" s="49">
        <f>AG257/16</f>
        <v>0</v>
      </c>
      <c r="AI257" s="15"/>
      <c r="AJ257" s="49">
        <f>AI257/16</f>
        <v>0</v>
      </c>
      <c r="AK257" s="61">
        <f>C257+E257+I257+K257+M257+O257+Q257+S257+U257+W257+Y257+AA257+AC257+AE257+AG257+AI257</f>
        <v>0</v>
      </c>
      <c r="AL257" s="15">
        <f>COUNT(C257,E257,G257,AW2I2,K257,M257,O257,Q257,S257,U257,W257,Y257,AA257,AC257,AE257,AG257,AI257)</f>
        <v>0</v>
      </c>
      <c r="AM257" s="52">
        <f>AJ257+AH257+H257+AF257+AD257+AB257+Z257+X257+V257+T257+P257+R257+N257+L257+J257+F257+D257</f>
        <v>0</v>
      </c>
      <c r="AN257" s="40"/>
    </row>
    <row r="258" spans="1:40">
      <c r="A258" s="58">
        <f t="shared" si="3"/>
        <v>257</v>
      </c>
      <c r="B258" s="130" t="s">
        <v>152</v>
      </c>
      <c r="C258" s="59"/>
      <c r="D258" s="60">
        <f>C258/29</f>
        <v>0</v>
      </c>
      <c r="E258" s="15"/>
      <c r="F258" s="49">
        <f>E258/25</f>
        <v>0</v>
      </c>
      <c r="G258" s="124"/>
      <c r="H258" s="49">
        <f>G258/31</f>
        <v>0</v>
      </c>
      <c r="I258" s="15"/>
      <c r="J258" s="49">
        <f>I258/30</f>
        <v>0</v>
      </c>
      <c r="K258" s="15"/>
      <c r="L258" s="49">
        <f>K258/26</f>
        <v>0</v>
      </c>
      <c r="M258" s="15"/>
      <c r="N258" s="49">
        <f>M258/37</f>
        <v>0</v>
      </c>
      <c r="O258" s="15"/>
      <c r="P258" s="49">
        <f>O258/32</f>
        <v>0</v>
      </c>
      <c r="Q258" s="15"/>
      <c r="R258" s="49">
        <f>Q258/20</f>
        <v>0</v>
      </c>
      <c r="S258" s="15"/>
      <c r="T258" s="49">
        <f>S258/27</f>
        <v>0</v>
      </c>
      <c r="U258" s="15"/>
      <c r="V258" s="49">
        <f>U258/58</f>
        <v>0</v>
      </c>
      <c r="W258" s="15"/>
      <c r="X258" s="49">
        <f>W258/30</f>
        <v>0</v>
      </c>
      <c r="Y258" s="15"/>
      <c r="Z258" s="49">
        <f>Y258/25</f>
        <v>0</v>
      </c>
      <c r="AA258" s="15"/>
      <c r="AB258" s="49">
        <f>AA258/20</f>
        <v>0</v>
      </c>
      <c r="AC258" s="15"/>
      <c r="AD258" s="49">
        <f>AC258/23</f>
        <v>0</v>
      </c>
      <c r="AE258" s="15"/>
      <c r="AF258" s="49">
        <f>AE258/26</f>
        <v>0</v>
      </c>
      <c r="AG258" s="15"/>
      <c r="AH258" s="49">
        <f>AG258/16</f>
        <v>0</v>
      </c>
      <c r="AI258" s="15"/>
      <c r="AJ258" s="49">
        <f>AI258/16</f>
        <v>0</v>
      </c>
      <c r="AK258" s="61">
        <f>C258+E258+I258+K258+M258+O258+Q258+S258+U258+W258+Y258+AA258+AC258+AE258+AG258+AI258</f>
        <v>0</v>
      </c>
      <c r="AL258" s="15">
        <f>COUNT(C258,E258,G258,AW2I2,K258,M258,O258,Q258,S258,U258,W258,Y258,AA258,AC258,AE258,AG258,AI258)</f>
        <v>0</v>
      </c>
      <c r="AM258" s="52">
        <f>AJ258+AH258+H258+AF258+AD258+AB258+Z258+X258+V258+T258+P258+R258+N258+L258+J258+F258+D258</f>
        <v>0</v>
      </c>
      <c r="AN258" s="40"/>
    </row>
    <row r="259" spans="1:40">
      <c r="A259" s="58">
        <f t="shared" si="3"/>
        <v>258</v>
      </c>
      <c r="B259" s="128" t="s">
        <v>207</v>
      </c>
      <c r="C259" s="59"/>
      <c r="D259" s="60">
        <f>C259/29</f>
        <v>0</v>
      </c>
      <c r="E259" s="15"/>
      <c r="F259" s="49">
        <f>E259/25</f>
        <v>0</v>
      </c>
      <c r="G259" s="124"/>
      <c r="H259" s="49">
        <f>G259/31</f>
        <v>0</v>
      </c>
      <c r="I259" s="15"/>
      <c r="J259" s="49">
        <f>I259/30</f>
        <v>0</v>
      </c>
      <c r="K259" s="15"/>
      <c r="L259" s="49">
        <f>K259/26</f>
        <v>0</v>
      </c>
      <c r="M259" s="15"/>
      <c r="N259" s="49">
        <f>M259/37</f>
        <v>0</v>
      </c>
      <c r="O259" s="15"/>
      <c r="P259" s="49">
        <f>O259/32</f>
        <v>0</v>
      </c>
      <c r="Q259" s="15"/>
      <c r="R259" s="49">
        <f>Q259/20</f>
        <v>0</v>
      </c>
      <c r="S259" s="15"/>
      <c r="T259" s="49">
        <f>S259/27</f>
        <v>0</v>
      </c>
      <c r="U259" s="15"/>
      <c r="V259" s="49">
        <f>U259/58</f>
        <v>0</v>
      </c>
      <c r="W259" s="15"/>
      <c r="X259" s="49">
        <f>W259/30</f>
        <v>0</v>
      </c>
      <c r="Y259" s="15"/>
      <c r="Z259" s="49">
        <f>Y259/25</f>
        <v>0</v>
      </c>
      <c r="AA259" s="15"/>
      <c r="AB259" s="49">
        <f>AA259/20</f>
        <v>0</v>
      </c>
      <c r="AC259" s="15"/>
      <c r="AD259" s="49">
        <f>AC259/23</f>
        <v>0</v>
      </c>
      <c r="AE259" s="15"/>
      <c r="AF259" s="49">
        <f>AE259/26</f>
        <v>0</v>
      </c>
      <c r="AG259" s="15"/>
      <c r="AH259" s="49">
        <f>AG259/16</f>
        <v>0</v>
      </c>
      <c r="AI259" s="15"/>
      <c r="AJ259" s="49">
        <f>AI259/16</f>
        <v>0</v>
      </c>
      <c r="AK259" s="61">
        <f>C259+E259+I259+K259+M259+O259+Q259+S259+U259+W259+Y259+AA259+AC259+AE259+AG259+AI259</f>
        <v>0</v>
      </c>
      <c r="AL259" s="15">
        <f>COUNT(C259,E259,G259,AW2I2,K259,M259,O259,Q259,S259,U259,W259,Y259,AA259,AC259,AE259,AG259,AI259)</f>
        <v>0</v>
      </c>
      <c r="AM259" s="52">
        <f>AJ259+AH259+H259+AF259+AD259+AB259+Z259+X259+V259+T259+P259+R259+N259+L259+J259+F259+D259</f>
        <v>0</v>
      </c>
      <c r="AN259" s="40"/>
    </row>
    <row r="260" spans="1:40">
      <c r="A260" s="58">
        <f t="shared" ref="A260:A323" si="4">A259+1</f>
        <v>259</v>
      </c>
      <c r="B260" s="128" t="s">
        <v>207</v>
      </c>
      <c r="C260" s="59"/>
      <c r="D260" s="60">
        <f>C260/29</f>
        <v>0</v>
      </c>
      <c r="E260" s="15"/>
      <c r="F260" s="49">
        <f>E260/25</f>
        <v>0</v>
      </c>
      <c r="G260" s="124"/>
      <c r="H260" s="49">
        <f>G260/31</f>
        <v>0</v>
      </c>
      <c r="I260" s="15"/>
      <c r="J260" s="49">
        <f>I260/30</f>
        <v>0</v>
      </c>
      <c r="K260" s="15"/>
      <c r="L260" s="49">
        <f>K260/26</f>
        <v>0</v>
      </c>
      <c r="M260" s="15"/>
      <c r="N260" s="49">
        <f>M260/37</f>
        <v>0</v>
      </c>
      <c r="O260" s="15"/>
      <c r="P260" s="49">
        <f>O260/32</f>
        <v>0</v>
      </c>
      <c r="Q260" s="15"/>
      <c r="R260" s="49">
        <f>Q260/20</f>
        <v>0</v>
      </c>
      <c r="S260" s="15"/>
      <c r="T260" s="49">
        <f>S260/27</f>
        <v>0</v>
      </c>
      <c r="U260" s="15"/>
      <c r="V260" s="49">
        <f>U260/58</f>
        <v>0</v>
      </c>
      <c r="W260" s="15"/>
      <c r="X260" s="49">
        <f>W260/30</f>
        <v>0</v>
      </c>
      <c r="Y260" s="15"/>
      <c r="Z260" s="49">
        <f>Y260/25</f>
        <v>0</v>
      </c>
      <c r="AA260" s="15"/>
      <c r="AB260" s="49">
        <f>AA260/20</f>
        <v>0</v>
      </c>
      <c r="AC260" s="15"/>
      <c r="AD260" s="49">
        <f>AC260/23</f>
        <v>0</v>
      </c>
      <c r="AE260" s="15"/>
      <c r="AF260" s="49">
        <f>AE260/26</f>
        <v>0</v>
      </c>
      <c r="AG260" s="15"/>
      <c r="AH260" s="49">
        <f>AG260/16</f>
        <v>0</v>
      </c>
      <c r="AI260" s="15"/>
      <c r="AJ260" s="49">
        <f>AI260/16</f>
        <v>0</v>
      </c>
      <c r="AK260" s="61">
        <f>C260+E260+I260+K260+M260+O260+Q260+S260+U260+W260+Y260+AA260+AC260+AE260+AG260+AI260</f>
        <v>0</v>
      </c>
      <c r="AL260" s="15">
        <f>COUNT(C260,E260,G260,AW2I2,K260,M260,O260,Q260,S260,U260,W260,Y260,AA260,AC260,AE260,AG260,AI260)</f>
        <v>0</v>
      </c>
      <c r="AM260" s="52">
        <f>AJ260+AH260+H260+AF260+AD260+AB260+Z260+X260+V260+T260+P260+R260+N260+L260+J260+F260+D260</f>
        <v>0</v>
      </c>
      <c r="AN260" s="40"/>
    </row>
    <row r="261" spans="1:40">
      <c r="A261" s="58">
        <f t="shared" si="4"/>
        <v>260</v>
      </c>
      <c r="B261" s="130" t="s">
        <v>124</v>
      </c>
      <c r="C261" s="59"/>
      <c r="D261" s="60">
        <f>C261/29</f>
        <v>0</v>
      </c>
      <c r="E261" s="15"/>
      <c r="F261" s="49">
        <f>E261/25</f>
        <v>0</v>
      </c>
      <c r="G261" s="124"/>
      <c r="H261" s="49">
        <f>G261/31</f>
        <v>0</v>
      </c>
      <c r="I261" s="15"/>
      <c r="J261" s="49">
        <f>I261/30</f>
        <v>0</v>
      </c>
      <c r="K261" s="15"/>
      <c r="L261" s="49">
        <f>K261/26</f>
        <v>0</v>
      </c>
      <c r="M261" s="15"/>
      <c r="N261" s="49">
        <f>M261/37</f>
        <v>0</v>
      </c>
      <c r="O261" s="15"/>
      <c r="P261" s="49">
        <f>O261/32</f>
        <v>0</v>
      </c>
      <c r="Q261" s="15"/>
      <c r="R261" s="49">
        <f>Q261/20</f>
        <v>0</v>
      </c>
      <c r="S261" s="15"/>
      <c r="T261" s="49">
        <f>S261/27</f>
        <v>0</v>
      </c>
      <c r="U261" s="15"/>
      <c r="V261" s="49">
        <f>U261/58</f>
        <v>0</v>
      </c>
      <c r="W261" s="15"/>
      <c r="X261" s="49">
        <f>W261/30</f>
        <v>0</v>
      </c>
      <c r="Y261" s="15"/>
      <c r="Z261" s="49">
        <f>Y261/25</f>
        <v>0</v>
      </c>
      <c r="AA261" s="15"/>
      <c r="AB261" s="49">
        <f>AA261/20</f>
        <v>0</v>
      </c>
      <c r="AC261" s="15"/>
      <c r="AD261" s="49">
        <f>AC261/23</f>
        <v>0</v>
      </c>
      <c r="AE261" s="15"/>
      <c r="AF261" s="49">
        <f>AE261/26</f>
        <v>0</v>
      </c>
      <c r="AG261" s="15"/>
      <c r="AH261" s="49">
        <f>AG261/16</f>
        <v>0</v>
      </c>
      <c r="AI261" s="15"/>
      <c r="AJ261" s="49">
        <f>AI261/16</f>
        <v>0</v>
      </c>
      <c r="AK261" s="61">
        <f>C261+E261+I261+K261+M261+O261+Q261+S261+U261+W261+Y261+AA261+AC261+AE261+AG261+AI261</f>
        <v>0</v>
      </c>
      <c r="AL261" s="15">
        <f>COUNT(C261,E261,G261,AW2I2,K261,M261,O261,Q261,S261,U261,W261,Y261,AA261,AC261,AE261,AG261,AI261)</f>
        <v>0</v>
      </c>
      <c r="AM261" s="52">
        <f>AJ261+AH261+H261+AF261+AD261+AB261+Z261+X261+V261+T261+P261+R261+N261+L261+J261+F261+D261</f>
        <v>0</v>
      </c>
      <c r="AN261" s="40"/>
    </row>
    <row r="262" spans="1:40">
      <c r="A262" s="58">
        <f t="shared" si="4"/>
        <v>261</v>
      </c>
      <c r="B262" s="131" t="s">
        <v>80</v>
      </c>
      <c r="C262" s="59"/>
      <c r="D262" s="60">
        <f>C262/29</f>
        <v>0</v>
      </c>
      <c r="E262" s="15"/>
      <c r="F262" s="49">
        <f>E262/25</f>
        <v>0</v>
      </c>
      <c r="G262" s="124"/>
      <c r="H262" s="49">
        <f>G262/31</f>
        <v>0</v>
      </c>
      <c r="I262" s="15"/>
      <c r="J262" s="49">
        <f>I262/30</f>
        <v>0</v>
      </c>
      <c r="K262" s="15"/>
      <c r="L262" s="49">
        <f>K262/26</f>
        <v>0</v>
      </c>
      <c r="M262" s="15"/>
      <c r="N262" s="49">
        <f>M262/37</f>
        <v>0</v>
      </c>
      <c r="O262" s="15"/>
      <c r="P262" s="49">
        <f>O262/32</f>
        <v>0</v>
      </c>
      <c r="Q262" s="15"/>
      <c r="R262" s="49">
        <f>Q262/20</f>
        <v>0</v>
      </c>
      <c r="S262" s="15"/>
      <c r="T262" s="49">
        <f>S262/27</f>
        <v>0</v>
      </c>
      <c r="U262" s="15"/>
      <c r="V262" s="49">
        <f>U262/58</f>
        <v>0</v>
      </c>
      <c r="W262" s="15"/>
      <c r="X262" s="49">
        <f>W262/30</f>
        <v>0</v>
      </c>
      <c r="Y262" s="15"/>
      <c r="Z262" s="49">
        <f>Y262/25</f>
        <v>0</v>
      </c>
      <c r="AA262" s="15"/>
      <c r="AB262" s="49">
        <f>AA262/20</f>
        <v>0</v>
      </c>
      <c r="AC262" s="15"/>
      <c r="AD262" s="49">
        <f>AC262/23</f>
        <v>0</v>
      </c>
      <c r="AE262" s="15"/>
      <c r="AF262" s="49">
        <f>AE262/26</f>
        <v>0</v>
      </c>
      <c r="AG262" s="15"/>
      <c r="AH262" s="49">
        <f>AG262/16</f>
        <v>0</v>
      </c>
      <c r="AI262" s="15"/>
      <c r="AJ262" s="49">
        <f>AI262/16</f>
        <v>0</v>
      </c>
      <c r="AK262" s="61">
        <f>C262+E262+I262+K262+M262+O262+Q262+S262+U262+W262+Y262+AA262+AC262+AE262+AG262+AI262</f>
        <v>0</v>
      </c>
      <c r="AL262" s="15">
        <f>COUNT(C262,E262,G262,AW2I2,K262,M262,O262,Q262,S262,U262,W262,Y262,AA262,AC262,AE262,AG262,AI262)</f>
        <v>0</v>
      </c>
      <c r="AM262" s="52">
        <f>AJ262+AH262+H262+AF262+AD262+AB262+Z262+X262+V262+T262+P262+R262+N262+L262+J262+F262+D262</f>
        <v>0</v>
      </c>
      <c r="AN262" s="40"/>
    </row>
    <row r="263" spans="1:40">
      <c r="A263" s="58">
        <f t="shared" si="4"/>
        <v>262</v>
      </c>
      <c r="B263" s="130" t="s">
        <v>192</v>
      </c>
      <c r="C263" s="59"/>
      <c r="D263" s="60">
        <f>C263/29</f>
        <v>0</v>
      </c>
      <c r="E263" s="15"/>
      <c r="F263" s="49">
        <f>E263/25</f>
        <v>0</v>
      </c>
      <c r="G263" s="124"/>
      <c r="H263" s="49">
        <f>G263/31</f>
        <v>0</v>
      </c>
      <c r="I263" s="15"/>
      <c r="J263" s="49">
        <f>I263/30</f>
        <v>0</v>
      </c>
      <c r="K263" s="15"/>
      <c r="L263" s="49">
        <f>K263/26</f>
        <v>0</v>
      </c>
      <c r="M263" s="15"/>
      <c r="N263" s="49">
        <f>M263/37</f>
        <v>0</v>
      </c>
      <c r="O263" s="15"/>
      <c r="P263" s="49">
        <f>O263/32</f>
        <v>0</v>
      </c>
      <c r="Q263" s="15"/>
      <c r="R263" s="49">
        <f>Q263/20</f>
        <v>0</v>
      </c>
      <c r="S263" s="15"/>
      <c r="T263" s="49">
        <f>S263/27</f>
        <v>0</v>
      </c>
      <c r="U263" s="15"/>
      <c r="V263" s="49">
        <f>U263/58</f>
        <v>0</v>
      </c>
      <c r="W263" s="15"/>
      <c r="X263" s="49">
        <f>W263/30</f>
        <v>0</v>
      </c>
      <c r="Y263" s="15"/>
      <c r="Z263" s="49">
        <f>Y263/25</f>
        <v>0</v>
      </c>
      <c r="AA263" s="15"/>
      <c r="AB263" s="49">
        <f>AA263/20</f>
        <v>0</v>
      </c>
      <c r="AC263" s="15"/>
      <c r="AD263" s="49">
        <f>AC263/23</f>
        <v>0</v>
      </c>
      <c r="AE263" s="15"/>
      <c r="AF263" s="49">
        <f>AE263/26</f>
        <v>0</v>
      </c>
      <c r="AG263" s="15"/>
      <c r="AH263" s="49">
        <f>AG263/16</f>
        <v>0</v>
      </c>
      <c r="AI263" s="15"/>
      <c r="AJ263" s="49">
        <f>AI263/16</f>
        <v>0</v>
      </c>
      <c r="AK263" s="61">
        <f>C263+E263+I263+K263+M263+O263+Q263+S263+U263+W263+Y263+AA263+AC263+AE263+AG263+AI263</f>
        <v>0</v>
      </c>
      <c r="AL263" s="15">
        <f>COUNT(C263,E263,G263,AW2I2,K263,M263,O263,Q263,S263,U263,W263,Y263,AA263,AC263,AE263,AG263,AI263)</f>
        <v>0</v>
      </c>
      <c r="AM263" s="52">
        <f>AJ263+AH263+H263+AF263+AD263+AB263+Z263+X263+V263+T263+P263+R263+N263+L263+J263+F263+D263</f>
        <v>0</v>
      </c>
      <c r="AN263" s="40"/>
    </row>
    <row r="264" spans="1:40">
      <c r="A264" s="58">
        <f t="shared" si="4"/>
        <v>263</v>
      </c>
      <c r="B264" s="130" t="s">
        <v>63</v>
      </c>
      <c r="C264" s="59"/>
      <c r="D264" s="60">
        <f>C264/29</f>
        <v>0</v>
      </c>
      <c r="E264" s="15"/>
      <c r="F264" s="49">
        <f>E264/25</f>
        <v>0</v>
      </c>
      <c r="G264" s="124"/>
      <c r="H264" s="49">
        <f>G264/31</f>
        <v>0</v>
      </c>
      <c r="I264" s="15"/>
      <c r="J264" s="49">
        <f>I264/30</f>
        <v>0</v>
      </c>
      <c r="K264" s="15"/>
      <c r="L264" s="49">
        <f>K264/26</f>
        <v>0</v>
      </c>
      <c r="M264" s="15"/>
      <c r="N264" s="49">
        <f>M264/37</f>
        <v>0</v>
      </c>
      <c r="O264" s="15"/>
      <c r="P264" s="49">
        <f>O264/32</f>
        <v>0</v>
      </c>
      <c r="Q264" s="15"/>
      <c r="R264" s="49">
        <f>Q264/20</f>
        <v>0</v>
      </c>
      <c r="S264" s="15"/>
      <c r="T264" s="49">
        <f>S264/27</f>
        <v>0</v>
      </c>
      <c r="U264" s="15"/>
      <c r="V264" s="49">
        <f>U264/58</f>
        <v>0</v>
      </c>
      <c r="W264" s="15"/>
      <c r="X264" s="49">
        <f>W264/30</f>
        <v>0</v>
      </c>
      <c r="Y264" s="15"/>
      <c r="Z264" s="49">
        <f>Y264/25</f>
        <v>0</v>
      </c>
      <c r="AA264" s="15"/>
      <c r="AB264" s="49">
        <f>AA264/20</f>
        <v>0</v>
      </c>
      <c r="AC264" s="15"/>
      <c r="AD264" s="49">
        <f>AC264/23</f>
        <v>0</v>
      </c>
      <c r="AE264" s="15"/>
      <c r="AF264" s="49">
        <f>AE264/26</f>
        <v>0</v>
      </c>
      <c r="AG264" s="15"/>
      <c r="AH264" s="49">
        <f>AG264/16</f>
        <v>0</v>
      </c>
      <c r="AI264" s="15"/>
      <c r="AJ264" s="49">
        <f>AI264/16</f>
        <v>0</v>
      </c>
      <c r="AK264" s="61">
        <f>C264+E264+I264+K264+M264+O264+Q264+S264+U264+W264+Y264+AA264+AC264+AE264+AG264+AI264</f>
        <v>0</v>
      </c>
      <c r="AL264" s="15">
        <f>COUNT(C264,E264,G264,AW2I2,K264,M264,O264,Q264,S264,U264,W264,Y264,AA264,AC264,AE264,AG264,AI264)</f>
        <v>0</v>
      </c>
      <c r="AM264" s="52">
        <f>AJ264+AH264+H264+AF264+AD264+AB264+Z264+X264+V264+T264+P264+R264+N264+L264+J264+F264+D264</f>
        <v>0</v>
      </c>
      <c r="AN264" s="40"/>
    </row>
    <row r="265" spans="1:40">
      <c r="A265" s="58">
        <f t="shared" si="4"/>
        <v>264</v>
      </c>
      <c r="B265" s="128" t="s">
        <v>219</v>
      </c>
      <c r="C265" s="59"/>
      <c r="D265" s="60">
        <f>C265/29</f>
        <v>0</v>
      </c>
      <c r="E265" s="15"/>
      <c r="F265" s="49">
        <f>E265/25</f>
        <v>0</v>
      </c>
      <c r="G265" s="124"/>
      <c r="H265" s="49">
        <f>G265/31</f>
        <v>0</v>
      </c>
      <c r="I265" s="15"/>
      <c r="J265" s="49">
        <f>I265/30</f>
        <v>0</v>
      </c>
      <c r="K265" s="15"/>
      <c r="L265" s="49">
        <f>K265/26</f>
        <v>0</v>
      </c>
      <c r="M265" s="15"/>
      <c r="N265" s="49">
        <f>M265/37</f>
        <v>0</v>
      </c>
      <c r="O265" s="15"/>
      <c r="P265" s="49">
        <f>O265/32</f>
        <v>0</v>
      </c>
      <c r="Q265" s="15"/>
      <c r="R265" s="49">
        <f>Q265/20</f>
        <v>0</v>
      </c>
      <c r="S265" s="15"/>
      <c r="T265" s="49">
        <f>S265/27</f>
        <v>0</v>
      </c>
      <c r="U265" s="15"/>
      <c r="V265" s="49">
        <f>U265/58</f>
        <v>0</v>
      </c>
      <c r="W265" s="15"/>
      <c r="X265" s="49">
        <f>W265/30</f>
        <v>0</v>
      </c>
      <c r="Y265" s="15"/>
      <c r="Z265" s="49">
        <f>Y265/25</f>
        <v>0</v>
      </c>
      <c r="AA265" s="15"/>
      <c r="AB265" s="49">
        <f>AA265/20</f>
        <v>0</v>
      </c>
      <c r="AC265" s="15"/>
      <c r="AD265" s="49">
        <f>AC265/23</f>
        <v>0</v>
      </c>
      <c r="AE265" s="15"/>
      <c r="AF265" s="49">
        <f>AE265/26</f>
        <v>0</v>
      </c>
      <c r="AG265" s="15"/>
      <c r="AH265" s="49">
        <f>AG265/16</f>
        <v>0</v>
      </c>
      <c r="AI265" s="15"/>
      <c r="AJ265" s="49">
        <f>AI265/16</f>
        <v>0</v>
      </c>
      <c r="AK265" s="61">
        <f>C265+E265+I265+K265+M265+O265+Q265+S265+U265+W265+Y265+AA265+AC265+AE265+AG265+AI265</f>
        <v>0</v>
      </c>
      <c r="AL265" s="15">
        <f>COUNT(C265,E265,G265,AW2I2,K265,M265,O265,Q265,S265,U265,W265,Y265,AA265,AC265,AE265,AG265,AI265)</f>
        <v>0</v>
      </c>
      <c r="AM265" s="52">
        <f>AJ265+AH265+H265+AF265+AD265+AB265+Z265+X265+V265+T265+P265+R265+N265+L265+J265+F265+D265</f>
        <v>0</v>
      </c>
      <c r="AN265" s="40"/>
    </row>
    <row r="266" spans="1:40">
      <c r="A266" s="58">
        <f t="shared" si="4"/>
        <v>265</v>
      </c>
      <c r="B266" s="128" t="s">
        <v>231</v>
      </c>
      <c r="C266" s="59"/>
      <c r="D266" s="60">
        <f>C266/29</f>
        <v>0</v>
      </c>
      <c r="E266" s="15"/>
      <c r="F266" s="49">
        <f>E266/25</f>
        <v>0</v>
      </c>
      <c r="G266" s="124"/>
      <c r="H266" s="49">
        <f>G266/31</f>
        <v>0</v>
      </c>
      <c r="I266" s="15"/>
      <c r="J266" s="49">
        <f>I266/30</f>
        <v>0</v>
      </c>
      <c r="K266" s="15"/>
      <c r="L266" s="49">
        <f>K266/26</f>
        <v>0</v>
      </c>
      <c r="M266" s="15"/>
      <c r="N266" s="49">
        <f>M266/37</f>
        <v>0</v>
      </c>
      <c r="O266" s="15"/>
      <c r="P266" s="49">
        <f>O266/32</f>
        <v>0</v>
      </c>
      <c r="Q266" s="15"/>
      <c r="R266" s="49">
        <f>Q266/20</f>
        <v>0</v>
      </c>
      <c r="S266" s="15"/>
      <c r="T266" s="49">
        <f>S266/27</f>
        <v>0</v>
      </c>
      <c r="U266" s="15"/>
      <c r="V266" s="49">
        <f>U266/58</f>
        <v>0</v>
      </c>
      <c r="W266" s="15"/>
      <c r="X266" s="49">
        <f>W266/30</f>
        <v>0</v>
      </c>
      <c r="Y266" s="15"/>
      <c r="Z266" s="49">
        <f>Y266/25</f>
        <v>0</v>
      </c>
      <c r="AA266" s="15"/>
      <c r="AB266" s="49">
        <f>AA266/20</f>
        <v>0</v>
      </c>
      <c r="AC266" s="15"/>
      <c r="AD266" s="49">
        <f>AC266/23</f>
        <v>0</v>
      </c>
      <c r="AE266" s="15"/>
      <c r="AF266" s="49">
        <f>AE266/26</f>
        <v>0</v>
      </c>
      <c r="AG266" s="15"/>
      <c r="AH266" s="49">
        <f>AG266/16</f>
        <v>0</v>
      </c>
      <c r="AI266" s="15"/>
      <c r="AJ266" s="49">
        <f>AI266/16</f>
        <v>0</v>
      </c>
      <c r="AK266" s="61">
        <f>C266+E266+I266+K266+M266+O266+Q266+S266+U266+W266+Y266+AA266+AC266+AE266+AG266+AI266</f>
        <v>0</v>
      </c>
      <c r="AL266" s="15">
        <f>COUNT(C266,E266,G266,AW2I2,K266,M266,O266,Q266,S266,U266,W266,Y266,AA266,AC266,AE266,AG266,AI266)</f>
        <v>0</v>
      </c>
      <c r="AM266" s="52">
        <f>AJ266+AH266+H266+AF266+AD266+AB266+Z266+X266+V266+T266+P266+R266+N266+L266+J266+F266+D266</f>
        <v>0</v>
      </c>
      <c r="AN266" s="40"/>
    </row>
    <row r="267" spans="1:40">
      <c r="A267" s="58">
        <f t="shared" si="4"/>
        <v>266</v>
      </c>
      <c r="B267" s="128" t="s">
        <v>201</v>
      </c>
      <c r="C267" s="59"/>
      <c r="D267" s="60">
        <f>C267/29</f>
        <v>0</v>
      </c>
      <c r="E267" s="15"/>
      <c r="F267" s="49">
        <f>E267/25</f>
        <v>0</v>
      </c>
      <c r="G267" s="124"/>
      <c r="H267" s="49">
        <f>G267/31</f>
        <v>0</v>
      </c>
      <c r="I267" s="15"/>
      <c r="J267" s="49">
        <f>I267/30</f>
        <v>0</v>
      </c>
      <c r="K267" s="15"/>
      <c r="L267" s="49">
        <f>K267/26</f>
        <v>0</v>
      </c>
      <c r="M267" s="15"/>
      <c r="N267" s="49">
        <f>M267/37</f>
        <v>0</v>
      </c>
      <c r="O267" s="15"/>
      <c r="P267" s="49">
        <f>O267/32</f>
        <v>0</v>
      </c>
      <c r="Q267" s="15"/>
      <c r="R267" s="49">
        <f>Q267/20</f>
        <v>0</v>
      </c>
      <c r="S267" s="15"/>
      <c r="T267" s="49">
        <f>S267/27</f>
        <v>0</v>
      </c>
      <c r="U267" s="15"/>
      <c r="V267" s="49">
        <f>U267/58</f>
        <v>0</v>
      </c>
      <c r="W267" s="15"/>
      <c r="X267" s="49">
        <f>W267/30</f>
        <v>0</v>
      </c>
      <c r="Y267" s="15"/>
      <c r="Z267" s="49">
        <f>Y267/25</f>
        <v>0</v>
      </c>
      <c r="AA267" s="15"/>
      <c r="AB267" s="49">
        <f>AA267/20</f>
        <v>0</v>
      </c>
      <c r="AC267" s="15"/>
      <c r="AD267" s="49">
        <f>AC267/23</f>
        <v>0</v>
      </c>
      <c r="AE267" s="15"/>
      <c r="AF267" s="49">
        <f>AE267/26</f>
        <v>0</v>
      </c>
      <c r="AG267" s="15"/>
      <c r="AH267" s="49">
        <f>AG267/16</f>
        <v>0</v>
      </c>
      <c r="AI267" s="15"/>
      <c r="AJ267" s="49">
        <f>AI267/16</f>
        <v>0</v>
      </c>
      <c r="AK267" s="61">
        <f>C267+E267+I267+K267+M267+O267+Q267+S267+U267+W267+Y267+AA267+AC267+AE267+AG267+AI267</f>
        <v>0</v>
      </c>
      <c r="AL267" s="15">
        <f>COUNT(C267,E267,G267,AW2I2,K267,M267,O267,Q267,S267,U267,W267,Y267,AA267,AC267,AE267,AG267,AI267)</f>
        <v>0</v>
      </c>
      <c r="AM267" s="52">
        <f>AJ267+AH267+H267+AF267+AD267+AB267+Z267+X267+V267+T267+P267+R267+N267+L267+J267+F267+D267</f>
        <v>0</v>
      </c>
      <c r="AN267" s="40"/>
    </row>
    <row r="268" spans="1:40">
      <c r="A268" s="58">
        <f t="shared" si="4"/>
        <v>267</v>
      </c>
      <c r="B268" s="130" t="s">
        <v>134</v>
      </c>
      <c r="C268" s="59"/>
      <c r="D268" s="60">
        <f>C268/29</f>
        <v>0</v>
      </c>
      <c r="E268" s="15"/>
      <c r="F268" s="49">
        <f>E268/25</f>
        <v>0</v>
      </c>
      <c r="G268" s="124"/>
      <c r="H268" s="49">
        <f>G268/31</f>
        <v>0</v>
      </c>
      <c r="I268" s="15"/>
      <c r="J268" s="49">
        <f>I268/30</f>
        <v>0</v>
      </c>
      <c r="K268" s="15"/>
      <c r="L268" s="49">
        <f>K268/26</f>
        <v>0</v>
      </c>
      <c r="M268" s="15"/>
      <c r="N268" s="49">
        <f>M268/37</f>
        <v>0</v>
      </c>
      <c r="O268" s="15"/>
      <c r="P268" s="49">
        <f>O268/32</f>
        <v>0</v>
      </c>
      <c r="Q268" s="15"/>
      <c r="R268" s="49">
        <f>Q268/20</f>
        <v>0</v>
      </c>
      <c r="S268" s="15"/>
      <c r="T268" s="49">
        <f>S268/27</f>
        <v>0</v>
      </c>
      <c r="U268" s="15"/>
      <c r="V268" s="49">
        <f>U268/58</f>
        <v>0</v>
      </c>
      <c r="W268" s="15"/>
      <c r="X268" s="49">
        <f>W268/30</f>
        <v>0</v>
      </c>
      <c r="Y268" s="15"/>
      <c r="Z268" s="49">
        <f>Y268/25</f>
        <v>0</v>
      </c>
      <c r="AA268" s="15"/>
      <c r="AB268" s="49">
        <f>AA268/20</f>
        <v>0</v>
      </c>
      <c r="AC268" s="15"/>
      <c r="AD268" s="49">
        <f>AC268/23</f>
        <v>0</v>
      </c>
      <c r="AE268" s="15"/>
      <c r="AF268" s="49">
        <f>AE268/26</f>
        <v>0</v>
      </c>
      <c r="AG268" s="15"/>
      <c r="AH268" s="49">
        <f>AG268/16</f>
        <v>0</v>
      </c>
      <c r="AI268" s="15"/>
      <c r="AJ268" s="49">
        <f>AI268/16</f>
        <v>0</v>
      </c>
      <c r="AK268" s="61">
        <f>C268+E268+I268+K268+M268+O268+Q268+S268+U268+W268+Y268+AA268+AC268+AE268+AG268+AI268</f>
        <v>0</v>
      </c>
      <c r="AL268" s="15">
        <f>COUNT(C268,E268,G268,AW2I2,K268,M268,O268,Q268,S268,U268,W268,Y268,AA268,AC268,AE268,AG268,AI268)</f>
        <v>0</v>
      </c>
      <c r="AM268" s="52">
        <f>AJ268+AH268+H268+AF268+AD268+AB268+Z268+X268+V268+T268+P268+R268+N268+L268+J268+F268+D268</f>
        <v>0</v>
      </c>
      <c r="AN268" s="40"/>
    </row>
    <row r="269" spans="1:40">
      <c r="A269" s="58">
        <f t="shared" si="4"/>
        <v>268</v>
      </c>
      <c r="B269" s="128" t="s">
        <v>170</v>
      </c>
      <c r="C269" s="59"/>
      <c r="D269" s="60">
        <f>C269/29</f>
        <v>0</v>
      </c>
      <c r="E269" s="15"/>
      <c r="F269" s="49">
        <f>E269/25</f>
        <v>0</v>
      </c>
      <c r="G269" s="124"/>
      <c r="H269" s="49">
        <f>G269/31</f>
        <v>0</v>
      </c>
      <c r="I269" s="15"/>
      <c r="J269" s="49">
        <f>I269/30</f>
        <v>0</v>
      </c>
      <c r="K269" s="15"/>
      <c r="L269" s="49">
        <f>K269/26</f>
        <v>0</v>
      </c>
      <c r="M269" s="15"/>
      <c r="N269" s="49">
        <f>M269/37</f>
        <v>0</v>
      </c>
      <c r="O269" s="15"/>
      <c r="P269" s="49">
        <f>O269/32</f>
        <v>0</v>
      </c>
      <c r="Q269" s="15"/>
      <c r="R269" s="49">
        <f>Q269/20</f>
        <v>0</v>
      </c>
      <c r="S269" s="15"/>
      <c r="T269" s="49">
        <f>S269/27</f>
        <v>0</v>
      </c>
      <c r="U269" s="15"/>
      <c r="V269" s="49">
        <f>U269/58</f>
        <v>0</v>
      </c>
      <c r="W269" s="15"/>
      <c r="X269" s="49">
        <f>W269/30</f>
        <v>0</v>
      </c>
      <c r="Y269" s="15"/>
      <c r="Z269" s="49">
        <f>Y269/25</f>
        <v>0</v>
      </c>
      <c r="AA269" s="15"/>
      <c r="AB269" s="49">
        <f>AA269/20</f>
        <v>0</v>
      </c>
      <c r="AC269" s="15"/>
      <c r="AD269" s="49">
        <f>AC269/23</f>
        <v>0</v>
      </c>
      <c r="AE269" s="15"/>
      <c r="AF269" s="49">
        <f>AE269/26</f>
        <v>0</v>
      </c>
      <c r="AG269" s="15"/>
      <c r="AH269" s="49">
        <f>AG269/16</f>
        <v>0</v>
      </c>
      <c r="AI269" s="15"/>
      <c r="AJ269" s="49">
        <f>AI269/16</f>
        <v>0</v>
      </c>
      <c r="AK269" s="61">
        <f>C269+E269+I269+K269+M269+O269+Q269+S269+U269+W269+Y269+AA269+AC269+AE269+AG269+AI269</f>
        <v>0</v>
      </c>
      <c r="AL269" s="15">
        <f>COUNT(C269,E269,G269,AW2I2,K269,M269,O269,Q269,S269,U269,W269,Y269,AA269,AC269,AE269,AG269,AI269)</f>
        <v>0</v>
      </c>
      <c r="AM269" s="52">
        <f>AJ269+AH269+H269+AF269+AD269+AB269+Z269+X269+V269+T269+P269+R269+N269+L269+J269+F269+D269</f>
        <v>0</v>
      </c>
      <c r="AN269" s="40"/>
    </row>
    <row r="270" spans="1:40">
      <c r="A270" s="58">
        <f t="shared" si="4"/>
        <v>269</v>
      </c>
      <c r="B270" s="130" t="s">
        <v>139</v>
      </c>
      <c r="C270" s="59"/>
      <c r="D270" s="60">
        <f>C270/29</f>
        <v>0</v>
      </c>
      <c r="E270" s="15"/>
      <c r="F270" s="49">
        <f>E270/25</f>
        <v>0</v>
      </c>
      <c r="G270" s="124"/>
      <c r="H270" s="49">
        <f>G270/31</f>
        <v>0</v>
      </c>
      <c r="I270" s="15"/>
      <c r="J270" s="49">
        <f>I270/30</f>
        <v>0</v>
      </c>
      <c r="K270" s="15"/>
      <c r="L270" s="49">
        <f>K270/26</f>
        <v>0</v>
      </c>
      <c r="M270" s="15"/>
      <c r="N270" s="49">
        <f>M270/37</f>
        <v>0</v>
      </c>
      <c r="O270" s="15"/>
      <c r="P270" s="49">
        <f>O270/32</f>
        <v>0</v>
      </c>
      <c r="Q270" s="15"/>
      <c r="R270" s="49">
        <f>Q270/20</f>
        <v>0</v>
      </c>
      <c r="S270" s="15"/>
      <c r="T270" s="49">
        <f>S270/27</f>
        <v>0</v>
      </c>
      <c r="U270" s="15"/>
      <c r="V270" s="49">
        <f>U270/58</f>
        <v>0</v>
      </c>
      <c r="W270" s="15"/>
      <c r="X270" s="49">
        <f>W270/30</f>
        <v>0</v>
      </c>
      <c r="Y270" s="15"/>
      <c r="Z270" s="49">
        <f>Y270/25</f>
        <v>0</v>
      </c>
      <c r="AA270" s="15"/>
      <c r="AB270" s="49">
        <f>AA270/20</f>
        <v>0</v>
      </c>
      <c r="AC270" s="15"/>
      <c r="AD270" s="49">
        <f>AC270/23</f>
        <v>0</v>
      </c>
      <c r="AE270" s="15"/>
      <c r="AF270" s="49">
        <f>AE270/26</f>
        <v>0</v>
      </c>
      <c r="AG270" s="15"/>
      <c r="AH270" s="49">
        <f>AG270/16</f>
        <v>0</v>
      </c>
      <c r="AI270" s="15"/>
      <c r="AJ270" s="49">
        <f>AI270/16</f>
        <v>0</v>
      </c>
      <c r="AK270" s="61">
        <f>C270+E270+I270+K270+M270+O270+Q270+S270+U270+W270+Y270+AA270+AC270+AE270+AG270+AI270</f>
        <v>0</v>
      </c>
      <c r="AL270" s="15">
        <f>COUNT(C270,E270,G270,AW2I2,K270,M270,O270,Q270,S270,U270,W270,Y270,AA270,AC270,AE270,AG270,AI270)</f>
        <v>0</v>
      </c>
      <c r="AM270" s="52">
        <f>AJ270+AH270+H270+AF270+AD270+AB270+Z270+X270+V270+T270+P270+R270+N270+L270+J270+F270+D270</f>
        <v>0</v>
      </c>
      <c r="AN270" s="40"/>
    </row>
    <row r="271" spans="1:40">
      <c r="A271" s="58">
        <f t="shared" si="4"/>
        <v>270</v>
      </c>
      <c r="B271" s="129" t="s">
        <v>176</v>
      </c>
      <c r="C271" s="59"/>
      <c r="D271" s="60">
        <f>C271/29</f>
        <v>0</v>
      </c>
      <c r="E271" s="15"/>
      <c r="F271" s="49">
        <f>E271/25</f>
        <v>0</v>
      </c>
      <c r="G271" s="124"/>
      <c r="H271" s="49">
        <f>G271/31</f>
        <v>0</v>
      </c>
      <c r="I271" s="15"/>
      <c r="J271" s="49">
        <f>I271/30</f>
        <v>0</v>
      </c>
      <c r="K271" s="15"/>
      <c r="L271" s="49">
        <f>K271/26</f>
        <v>0</v>
      </c>
      <c r="M271" s="15"/>
      <c r="N271" s="49">
        <f>M271/37</f>
        <v>0</v>
      </c>
      <c r="O271" s="15"/>
      <c r="P271" s="49">
        <f>O271/32</f>
        <v>0</v>
      </c>
      <c r="Q271" s="15"/>
      <c r="R271" s="49">
        <f>Q271/20</f>
        <v>0</v>
      </c>
      <c r="S271" s="15"/>
      <c r="T271" s="49">
        <f>S271/27</f>
        <v>0</v>
      </c>
      <c r="U271" s="15"/>
      <c r="V271" s="49">
        <f>U271/58</f>
        <v>0</v>
      </c>
      <c r="W271" s="15"/>
      <c r="X271" s="49">
        <f>W271/30</f>
        <v>0</v>
      </c>
      <c r="Y271" s="15"/>
      <c r="Z271" s="49">
        <f>Y271/25</f>
        <v>0</v>
      </c>
      <c r="AA271" s="15"/>
      <c r="AB271" s="49">
        <f>AA271/20</f>
        <v>0</v>
      </c>
      <c r="AC271" s="15"/>
      <c r="AD271" s="49">
        <f>AC271/23</f>
        <v>0</v>
      </c>
      <c r="AE271" s="15"/>
      <c r="AF271" s="49">
        <f>AE271/26</f>
        <v>0</v>
      </c>
      <c r="AG271" s="15"/>
      <c r="AH271" s="49">
        <f>AG271/16</f>
        <v>0</v>
      </c>
      <c r="AI271" s="15"/>
      <c r="AJ271" s="49">
        <f>AI271/16</f>
        <v>0</v>
      </c>
      <c r="AK271" s="61">
        <f>C271+E271+I271+K271+M271+O271+Q271+S271+U271+W271+Y271+AA271+AC271+AE271+AG271+AI271</f>
        <v>0</v>
      </c>
      <c r="AL271" s="15">
        <f>COUNT(C271,E271,G271,AW2I2,K271,M271,O271,Q271,S271,U271,W271,Y271,AA271,AC271,AE271,AG271,AI271)</f>
        <v>0</v>
      </c>
      <c r="AM271" s="52">
        <f>AJ271+AH271+H271+AF271+AD271+AB271+Z271+X271+V271+T271+P271+R271+N271+L271+J271+F271+D271</f>
        <v>0</v>
      </c>
      <c r="AN271" s="40"/>
    </row>
    <row r="272" spans="1:40">
      <c r="A272" s="58">
        <f t="shared" si="4"/>
        <v>271</v>
      </c>
      <c r="B272" s="128" t="s">
        <v>217</v>
      </c>
      <c r="C272" s="59"/>
      <c r="D272" s="60">
        <f>C272/29</f>
        <v>0</v>
      </c>
      <c r="E272" s="15"/>
      <c r="F272" s="49">
        <f>E272/25</f>
        <v>0</v>
      </c>
      <c r="G272" s="124"/>
      <c r="H272" s="49">
        <f>G272/31</f>
        <v>0</v>
      </c>
      <c r="I272" s="15"/>
      <c r="J272" s="49">
        <f>I272/30</f>
        <v>0</v>
      </c>
      <c r="K272" s="15"/>
      <c r="L272" s="49">
        <f>K272/26</f>
        <v>0</v>
      </c>
      <c r="M272" s="15"/>
      <c r="N272" s="49">
        <f>M272/37</f>
        <v>0</v>
      </c>
      <c r="O272" s="15"/>
      <c r="P272" s="49">
        <f>O272/32</f>
        <v>0</v>
      </c>
      <c r="Q272" s="15"/>
      <c r="R272" s="49">
        <f>Q272/20</f>
        <v>0</v>
      </c>
      <c r="S272" s="15"/>
      <c r="T272" s="49">
        <f>S272/27</f>
        <v>0</v>
      </c>
      <c r="U272" s="15"/>
      <c r="V272" s="49">
        <f>U272/58</f>
        <v>0</v>
      </c>
      <c r="W272" s="15"/>
      <c r="X272" s="49">
        <f>W272/30</f>
        <v>0</v>
      </c>
      <c r="Y272" s="15"/>
      <c r="Z272" s="49">
        <f>Y272/25</f>
        <v>0</v>
      </c>
      <c r="AA272" s="15"/>
      <c r="AB272" s="49">
        <f>AA272/20</f>
        <v>0</v>
      </c>
      <c r="AC272" s="15"/>
      <c r="AD272" s="49">
        <f>AC272/23</f>
        <v>0</v>
      </c>
      <c r="AE272" s="15"/>
      <c r="AF272" s="49">
        <f>AE272/26</f>
        <v>0</v>
      </c>
      <c r="AG272" s="15"/>
      <c r="AH272" s="49">
        <f>AG272/16</f>
        <v>0</v>
      </c>
      <c r="AI272" s="15"/>
      <c r="AJ272" s="49">
        <f>AI272/16</f>
        <v>0</v>
      </c>
      <c r="AK272" s="61">
        <f>C272+E272+I272+K272+M272+O272+Q272+S272+U272+W272+Y272+AA272+AC272+AE272+AG272+AI272</f>
        <v>0</v>
      </c>
      <c r="AL272" s="15">
        <f>COUNT(C272,E272,G272,AW2I2,K272,M272,O272,Q272,S272,U272,W272,Y272,AA272,AC272,AE272,AG272,AI272)</f>
        <v>0</v>
      </c>
      <c r="AM272" s="52">
        <f>AJ272+AH272+H272+AF272+AD272+AB272+Z272+X272+V272+T272+P272+R272+N272+L272+J272+F272+D272</f>
        <v>0</v>
      </c>
      <c r="AN272" s="40"/>
    </row>
    <row r="273" spans="1:40">
      <c r="A273" s="58">
        <f t="shared" si="4"/>
        <v>272</v>
      </c>
      <c r="B273" s="128" t="s">
        <v>230</v>
      </c>
      <c r="C273" s="59"/>
      <c r="D273" s="60">
        <f>C273/29</f>
        <v>0</v>
      </c>
      <c r="E273" s="15"/>
      <c r="F273" s="49">
        <f>E273/25</f>
        <v>0</v>
      </c>
      <c r="G273" s="124"/>
      <c r="H273" s="49">
        <f>G273/31</f>
        <v>0</v>
      </c>
      <c r="I273" s="15"/>
      <c r="J273" s="49">
        <f>I273/30</f>
        <v>0</v>
      </c>
      <c r="K273" s="15"/>
      <c r="L273" s="49">
        <f>K273/26</f>
        <v>0</v>
      </c>
      <c r="M273" s="15"/>
      <c r="N273" s="49">
        <f>M273/37</f>
        <v>0</v>
      </c>
      <c r="O273" s="15"/>
      <c r="P273" s="49">
        <f>O273/32</f>
        <v>0</v>
      </c>
      <c r="Q273" s="15"/>
      <c r="R273" s="49">
        <f>Q273/20</f>
        <v>0</v>
      </c>
      <c r="S273" s="15"/>
      <c r="T273" s="49">
        <f>S273/27</f>
        <v>0</v>
      </c>
      <c r="U273" s="15"/>
      <c r="V273" s="49">
        <f>U273/58</f>
        <v>0</v>
      </c>
      <c r="W273" s="15"/>
      <c r="X273" s="49">
        <f>W273/30</f>
        <v>0</v>
      </c>
      <c r="Y273" s="15"/>
      <c r="Z273" s="49">
        <f>Y273/25</f>
        <v>0</v>
      </c>
      <c r="AA273" s="15"/>
      <c r="AB273" s="49">
        <f>AA273/20</f>
        <v>0</v>
      </c>
      <c r="AC273" s="15"/>
      <c r="AD273" s="49">
        <f>AC273/23</f>
        <v>0</v>
      </c>
      <c r="AE273" s="15"/>
      <c r="AF273" s="49">
        <f>AE273/26</f>
        <v>0</v>
      </c>
      <c r="AG273" s="15"/>
      <c r="AH273" s="49">
        <f>AG273/16</f>
        <v>0</v>
      </c>
      <c r="AI273" s="15"/>
      <c r="AJ273" s="49">
        <f>AI273/16</f>
        <v>0</v>
      </c>
      <c r="AK273" s="61">
        <f>C273+E273+I273+K273+M273+O273+Q273+S273+U273+W273+Y273+AA273+AC273+AE273+AG273+AI273</f>
        <v>0</v>
      </c>
      <c r="AL273" s="15">
        <f>COUNT(C273,E273,G273,AW2I2,K273,M273,O273,Q273,S273,U273,W273,Y273,AA273,AC273,AE273,AG273,AI273)</f>
        <v>0</v>
      </c>
      <c r="AM273" s="52">
        <f>AJ273+AH273+H273+AF273+AD273+AB273+Z273+X273+V273+T273+P273+R273+N273+L273+J273+F273+D273</f>
        <v>0</v>
      </c>
      <c r="AN273" s="40"/>
    </row>
    <row r="274" spans="1:40">
      <c r="A274" s="58">
        <f t="shared" si="4"/>
        <v>273</v>
      </c>
      <c r="B274" s="130" t="s">
        <v>56</v>
      </c>
      <c r="C274" s="59"/>
      <c r="D274" s="60">
        <f>C274/29</f>
        <v>0</v>
      </c>
      <c r="E274" s="15"/>
      <c r="F274" s="49">
        <f>E274/25</f>
        <v>0</v>
      </c>
      <c r="G274" s="124"/>
      <c r="H274" s="49">
        <f>G274/31</f>
        <v>0</v>
      </c>
      <c r="I274" s="15"/>
      <c r="J274" s="49">
        <f>I274/30</f>
        <v>0</v>
      </c>
      <c r="K274" s="15"/>
      <c r="L274" s="49">
        <f>K274/26</f>
        <v>0</v>
      </c>
      <c r="M274" s="15"/>
      <c r="N274" s="49">
        <f>M274/37</f>
        <v>0</v>
      </c>
      <c r="O274" s="15"/>
      <c r="P274" s="49">
        <f>O274/32</f>
        <v>0</v>
      </c>
      <c r="Q274" s="15"/>
      <c r="R274" s="49">
        <f>Q274/20</f>
        <v>0</v>
      </c>
      <c r="S274" s="15"/>
      <c r="T274" s="49">
        <f>S274/27</f>
        <v>0</v>
      </c>
      <c r="U274" s="15"/>
      <c r="V274" s="49">
        <f>U274/58</f>
        <v>0</v>
      </c>
      <c r="W274" s="15"/>
      <c r="X274" s="49">
        <f>W274/30</f>
        <v>0</v>
      </c>
      <c r="Y274" s="15"/>
      <c r="Z274" s="49">
        <f>Y274/25</f>
        <v>0</v>
      </c>
      <c r="AA274" s="15"/>
      <c r="AB274" s="49">
        <f>AA274/20</f>
        <v>0</v>
      </c>
      <c r="AC274" s="15"/>
      <c r="AD274" s="49">
        <f>AC274/23</f>
        <v>0</v>
      </c>
      <c r="AE274" s="15"/>
      <c r="AF274" s="49">
        <f>AE274/26</f>
        <v>0</v>
      </c>
      <c r="AG274" s="15"/>
      <c r="AH274" s="49">
        <f>AG274/16</f>
        <v>0</v>
      </c>
      <c r="AI274" s="15"/>
      <c r="AJ274" s="49">
        <f>AI274/16</f>
        <v>0</v>
      </c>
      <c r="AK274" s="61">
        <f>C274+E274+I274+K274+M274+O274+Q274+S274+U274+W274+Y274+AA274+AC274+AE274+AG274+AI274</f>
        <v>0</v>
      </c>
      <c r="AL274" s="15">
        <f>COUNT(C274,E274,G274,AW2I2,K274,M274,O274,Q274,S274,U274,W274,Y274,AA274,AC274,AE274,AG274,AI274)</f>
        <v>0</v>
      </c>
      <c r="AM274" s="52">
        <f>AJ274+AH274+H274+AF274+AD274+AB274+Z274+X274+V274+T274+P274+R274+N274+L274+J274+F274+D274</f>
        <v>0</v>
      </c>
      <c r="AN274" s="40"/>
    </row>
    <row r="275" spans="1:40">
      <c r="A275" s="58">
        <f t="shared" si="4"/>
        <v>274</v>
      </c>
      <c r="B275" s="128" t="s">
        <v>210</v>
      </c>
      <c r="C275" s="59"/>
      <c r="D275" s="60">
        <f>C275/29</f>
        <v>0</v>
      </c>
      <c r="E275" s="15"/>
      <c r="F275" s="49">
        <f>E275/25</f>
        <v>0</v>
      </c>
      <c r="G275" s="124"/>
      <c r="H275" s="49">
        <f>G275/31</f>
        <v>0</v>
      </c>
      <c r="I275" s="15"/>
      <c r="J275" s="49">
        <f>I275/30</f>
        <v>0</v>
      </c>
      <c r="K275" s="15"/>
      <c r="L275" s="49">
        <f>K275/26</f>
        <v>0</v>
      </c>
      <c r="M275" s="15"/>
      <c r="N275" s="49">
        <f>M275/37</f>
        <v>0</v>
      </c>
      <c r="O275" s="15"/>
      <c r="P275" s="49">
        <f>O275/32</f>
        <v>0</v>
      </c>
      <c r="Q275" s="15"/>
      <c r="R275" s="49">
        <f>Q275/20</f>
        <v>0</v>
      </c>
      <c r="S275" s="15"/>
      <c r="T275" s="49">
        <f>S275/27</f>
        <v>0</v>
      </c>
      <c r="U275" s="15"/>
      <c r="V275" s="49">
        <f>U275/58</f>
        <v>0</v>
      </c>
      <c r="W275" s="15"/>
      <c r="X275" s="49">
        <f>W275/30</f>
        <v>0</v>
      </c>
      <c r="Y275" s="15"/>
      <c r="Z275" s="49">
        <f>Y275/25</f>
        <v>0</v>
      </c>
      <c r="AA275" s="15"/>
      <c r="AB275" s="49">
        <f>AA275/20</f>
        <v>0</v>
      </c>
      <c r="AC275" s="15"/>
      <c r="AD275" s="49">
        <f>AC275/23</f>
        <v>0</v>
      </c>
      <c r="AE275" s="15"/>
      <c r="AF275" s="49">
        <f>AE275/26</f>
        <v>0</v>
      </c>
      <c r="AG275" s="15"/>
      <c r="AH275" s="49">
        <f>AG275/16</f>
        <v>0</v>
      </c>
      <c r="AI275" s="15"/>
      <c r="AJ275" s="49">
        <f>AI275/16</f>
        <v>0</v>
      </c>
      <c r="AK275" s="61">
        <f>C275+E275+I275+K275+M275+O275+Q275+S275+U275+W275+Y275+AA275+AC275+AE275+AG275+AI275</f>
        <v>0</v>
      </c>
      <c r="AL275" s="15">
        <f>COUNT(C275,E275,G275,AW2I2,K275,M275,O275,Q275,S275,U275,W275,Y275,AA275,AC275,AE275,AG275,AI275)</f>
        <v>0</v>
      </c>
      <c r="AM275" s="52">
        <f>AJ275+AH275+H275+AF275+AD275+AB275+Z275+X275+V275+T275+P275+R275+N275+L275+J275+F275+D275</f>
        <v>0</v>
      </c>
      <c r="AN275" s="40"/>
    </row>
    <row r="276" spans="1:40">
      <c r="A276" s="58">
        <f t="shared" si="4"/>
        <v>275</v>
      </c>
      <c r="B276" s="128" t="s">
        <v>200</v>
      </c>
      <c r="C276" s="59"/>
      <c r="D276" s="60">
        <f>C276/29</f>
        <v>0</v>
      </c>
      <c r="E276" s="15"/>
      <c r="F276" s="49">
        <f>E276/25</f>
        <v>0</v>
      </c>
      <c r="G276" s="124"/>
      <c r="H276" s="49">
        <f>G276/31</f>
        <v>0</v>
      </c>
      <c r="I276" s="15"/>
      <c r="J276" s="49">
        <f>I276/30</f>
        <v>0</v>
      </c>
      <c r="K276" s="15"/>
      <c r="L276" s="49">
        <f>K276/26</f>
        <v>0</v>
      </c>
      <c r="M276" s="15"/>
      <c r="N276" s="49">
        <f>M276/37</f>
        <v>0</v>
      </c>
      <c r="O276" s="15"/>
      <c r="P276" s="49">
        <f>O276/32</f>
        <v>0</v>
      </c>
      <c r="Q276" s="15"/>
      <c r="R276" s="49">
        <f>Q276/20</f>
        <v>0</v>
      </c>
      <c r="S276" s="15"/>
      <c r="T276" s="49">
        <f>S276/27</f>
        <v>0</v>
      </c>
      <c r="U276" s="15"/>
      <c r="V276" s="49">
        <f>U276/58</f>
        <v>0</v>
      </c>
      <c r="W276" s="15"/>
      <c r="X276" s="49">
        <f>W276/30</f>
        <v>0</v>
      </c>
      <c r="Y276" s="15"/>
      <c r="Z276" s="49">
        <f>Y276/25</f>
        <v>0</v>
      </c>
      <c r="AA276" s="15"/>
      <c r="AB276" s="49">
        <f>AA276/20</f>
        <v>0</v>
      </c>
      <c r="AC276" s="15"/>
      <c r="AD276" s="49">
        <f>AC276/23</f>
        <v>0</v>
      </c>
      <c r="AE276" s="15"/>
      <c r="AF276" s="49">
        <f>AE276/26</f>
        <v>0</v>
      </c>
      <c r="AG276" s="15"/>
      <c r="AH276" s="49">
        <f>AG276/16</f>
        <v>0</v>
      </c>
      <c r="AI276" s="15"/>
      <c r="AJ276" s="49">
        <f>AI276/16</f>
        <v>0</v>
      </c>
      <c r="AK276" s="61">
        <f>C276+E276+I276+K276+M276+O276+Q276+S276+U276+W276+Y276+AA276+AC276+AE276+AG276+AI276</f>
        <v>0</v>
      </c>
      <c r="AL276" s="15">
        <f>COUNT(C276,E276,G276,AW2I2,K276,M276,O276,Q276,S276,U276,W276,Y276,AA276,AC276,AE276,AG276,AI276)</f>
        <v>0</v>
      </c>
      <c r="AM276" s="52">
        <f>AJ276+AH276+H276+AF276+AD276+AB276+Z276+X276+V276+T276+P276+R276+N276+L276+J276+F276+D276</f>
        <v>0</v>
      </c>
      <c r="AN276" s="40"/>
    </row>
    <row r="277" spans="1:40">
      <c r="A277" s="58">
        <f t="shared" si="4"/>
        <v>276</v>
      </c>
      <c r="B277" s="128" t="s">
        <v>216</v>
      </c>
      <c r="C277" s="59"/>
      <c r="D277" s="60">
        <f>C277/29</f>
        <v>0</v>
      </c>
      <c r="E277" s="15"/>
      <c r="F277" s="49">
        <f>E277/25</f>
        <v>0</v>
      </c>
      <c r="G277" s="124"/>
      <c r="H277" s="49">
        <f>G277/31</f>
        <v>0</v>
      </c>
      <c r="I277" s="15"/>
      <c r="J277" s="49">
        <f>I277/30</f>
        <v>0</v>
      </c>
      <c r="K277" s="15"/>
      <c r="L277" s="49">
        <f>K277/26</f>
        <v>0</v>
      </c>
      <c r="M277" s="15"/>
      <c r="N277" s="49">
        <f>M277/37</f>
        <v>0</v>
      </c>
      <c r="O277" s="15"/>
      <c r="P277" s="49">
        <f>O277/32</f>
        <v>0</v>
      </c>
      <c r="Q277" s="15"/>
      <c r="R277" s="49">
        <f>Q277/20</f>
        <v>0</v>
      </c>
      <c r="S277" s="15"/>
      <c r="T277" s="49">
        <f>S277/27</f>
        <v>0</v>
      </c>
      <c r="U277" s="15"/>
      <c r="V277" s="49">
        <f>U277/58</f>
        <v>0</v>
      </c>
      <c r="W277" s="15"/>
      <c r="X277" s="49">
        <f>W277/30</f>
        <v>0</v>
      </c>
      <c r="Y277" s="15"/>
      <c r="Z277" s="49">
        <f>Y277/25</f>
        <v>0</v>
      </c>
      <c r="AA277" s="15"/>
      <c r="AB277" s="49">
        <f>AA277/20</f>
        <v>0</v>
      </c>
      <c r="AC277" s="15"/>
      <c r="AD277" s="49">
        <f>AC277/23</f>
        <v>0</v>
      </c>
      <c r="AE277" s="15"/>
      <c r="AF277" s="49">
        <f>AE277/26</f>
        <v>0</v>
      </c>
      <c r="AG277" s="15"/>
      <c r="AH277" s="49">
        <f>AG277/16</f>
        <v>0</v>
      </c>
      <c r="AI277" s="15"/>
      <c r="AJ277" s="49">
        <f>AI277/16</f>
        <v>0</v>
      </c>
      <c r="AK277" s="61">
        <f>C277+E277+I277+K277+M277+O277+Q277+S277+U277+W277+Y277+AA277+AC277+AE277+AG277+AI277</f>
        <v>0</v>
      </c>
      <c r="AL277" s="15">
        <f>COUNT(C277,E277,G277,AW2I2,K277,M277,O277,Q277,S277,U277,W277,Y277,AA277,AC277,AE277,AG277,AI277)</f>
        <v>0</v>
      </c>
      <c r="AM277" s="52">
        <f>AJ277+AH277+H277+AF277+AD277+AB277+Z277+X277+V277+T277+P277+R277+N277+L277+J277+F277+D277</f>
        <v>0</v>
      </c>
      <c r="AN277" s="40"/>
    </row>
    <row r="278" spans="1:40">
      <c r="A278" s="58">
        <f t="shared" si="4"/>
        <v>277</v>
      </c>
      <c r="B278" s="128" t="s">
        <v>301</v>
      </c>
      <c r="C278" s="59"/>
      <c r="D278" s="60">
        <f>C278/29</f>
        <v>0</v>
      </c>
      <c r="E278" s="15"/>
      <c r="F278" s="49">
        <f>E278/25</f>
        <v>0</v>
      </c>
      <c r="G278" s="124"/>
      <c r="H278" s="49">
        <f>G278/31</f>
        <v>0</v>
      </c>
      <c r="I278" s="15"/>
      <c r="J278" s="49">
        <f>I278/30</f>
        <v>0</v>
      </c>
      <c r="K278" s="15"/>
      <c r="L278" s="49">
        <f>K278/26</f>
        <v>0</v>
      </c>
      <c r="M278" s="15"/>
      <c r="N278" s="49">
        <f>M278/37</f>
        <v>0</v>
      </c>
      <c r="O278" s="15"/>
      <c r="P278" s="49">
        <f>O278/32</f>
        <v>0</v>
      </c>
      <c r="Q278" s="15"/>
      <c r="R278" s="49">
        <f>Q278/20</f>
        <v>0</v>
      </c>
      <c r="S278" s="15"/>
      <c r="T278" s="49">
        <f>S278/27</f>
        <v>0</v>
      </c>
      <c r="U278" s="15"/>
      <c r="V278" s="49">
        <f>U278/58</f>
        <v>0</v>
      </c>
      <c r="W278" s="15"/>
      <c r="X278" s="49">
        <f>W278/30</f>
        <v>0</v>
      </c>
      <c r="Y278" s="15"/>
      <c r="Z278" s="49">
        <f>Y278/25</f>
        <v>0</v>
      </c>
      <c r="AA278" s="15"/>
      <c r="AB278" s="49">
        <f>AA278/20</f>
        <v>0</v>
      </c>
      <c r="AC278" s="15"/>
      <c r="AD278" s="49">
        <f>AC278/23</f>
        <v>0</v>
      </c>
      <c r="AE278" s="15"/>
      <c r="AF278" s="49">
        <f>AE278/26</f>
        <v>0</v>
      </c>
      <c r="AG278" s="15"/>
      <c r="AH278" s="49">
        <f>AG278/16</f>
        <v>0</v>
      </c>
      <c r="AI278" s="15"/>
      <c r="AJ278" s="49">
        <f>AI278/16</f>
        <v>0</v>
      </c>
      <c r="AK278" s="61">
        <f>C278+E278+I278+K278+M278+O278+Q278+S278+U278+W278+Y278+AA278+AC278+AE278+AG278+AI278</f>
        <v>0</v>
      </c>
      <c r="AL278" s="15">
        <f>COUNT(C278,E278,G278,AW2I2,K278,M278,O278,Q278,S278,U278,W278,Y278,AA278,AC278,AE278,AG278,AI278)</f>
        <v>0</v>
      </c>
      <c r="AM278" s="52">
        <f>AJ278+AH278+H278+AF278+AD278+AB278+Z278+X278+V278+T278+P278+R278+N278+L278+J278+F278+D278</f>
        <v>0</v>
      </c>
      <c r="AN278" s="40"/>
    </row>
    <row r="279" spans="1:40">
      <c r="A279" s="58">
        <f t="shared" si="4"/>
        <v>278</v>
      </c>
      <c r="B279" s="130" t="s">
        <v>103</v>
      </c>
      <c r="C279" s="59"/>
      <c r="D279" s="60">
        <f>C279/29</f>
        <v>0</v>
      </c>
      <c r="E279" s="15"/>
      <c r="F279" s="49">
        <f>E279/25</f>
        <v>0</v>
      </c>
      <c r="G279" s="124"/>
      <c r="H279" s="49">
        <f>G279/31</f>
        <v>0</v>
      </c>
      <c r="I279" s="15"/>
      <c r="J279" s="49">
        <f>I279/30</f>
        <v>0</v>
      </c>
      <c r="K279" s="15"/>
      <c r="L279" s="49">
        <f>K279/26</f>
        <v>0</v>
      </c>
      <c r="M279" s="15"/>
      <c r="N279" s="49">
        <f>M279/37</f>
        <v>0</v>
      </c>
      <c r="O279" s="15"/>
      <c r="P279" s="49">
        <f>O279/32</f>
        <v>0</v>
      </c>
      <c r="Q279" s="15"/>
      <c r="R279" s="49">
        <f>Q279/20</f>
        <v>0</v>
      </c>
      <c r="S279" s="15"/>
      <c r="T279" s="49">
        <f>S279/27</f>
        <v>0</v>
      </c>
      <c r="U279" s="15"/>
      <c r="V279" s="49">
        <f>U279/58</f>
        <v>0</v>
      </c>
      <c r="W279" s="15"/>
      <c r="X279" s="49">
        <f>W279/30</f>
        <v>0</v>
      </c>
      <c r="Y279" s="15"/>
      <c r="Z279" s="49">
        <f>Y279/25</f>
        <v>0</v>
      </c>
      <c r="AA279" s="15"/>
      <c r="AB279" s="49">
        <f>AA279/20</f>
        <v>0</v>
      </c>
      <c r="AC279" s="15"/>
      <c r="AD279" s="49">
        <f>AC279/23</f>
        <v>0</v>
      </c>
      <c r="AE279" s="15"/>
      <c r="AF279" s="49">
        <f>AE279/26</f>
        <v>0</v>
      </c>
      <c r="AG279" s="15"/>
      <c r="AH279" s="49">
        <f>AG279/16</f>
        <v>0</v>
      </c>
      <c r="AI279" s="15"/>
      <c r="AJ279" s="49">
        <f>AI279/16</f>
        <v>0</v>
      </c>
      <c r="AK279" s="61">
        <f>C279+E279+I279+K279+M279+O279+Q279+S279+U279+W279+Y279+AA279+AC279+AE279+AG279+AI279</f>
        <v>0</v>
      </c>
      <c r="AL279" s="15">
        <f>COUNT(C279,E279,G279,AW2I2,K279,M279,O279,Q279,S279,U279,W279,Y279,AA279,AC279,AE279,AG279,AI279)</f>
        <v>0</v>
      </c>
      <c r="AM279" s="52">
        <f>AJ279+AH279+H279+AF279+AD279+AB279+Z279+X279+V279+T279+P279+R279+N279+L279+J279+F279+D279</f>
        <v>0</v>
      </c>
      <c r="AN279" s="40"/>
    </row>
    <row r="280" spans="1:40">
      <c r="A280" s="58">
        <f t="shared" si="4"/>
        <v>279</v>
      </c>
      <c r="B280" s="128" t="s">
        <v>142</v>
      </c>
      <c r="C280" s="59"/>
      <c r="D280" s="60">
        <f>C280/29</f>
        <v>0</v>
      </c>
      <c r="E280" s="15"/>
      <c r="F280" s="49">
        <f>E280/25</f>
        <v>0</v>
      </c>
      <c r="G280" s="124"/>
      <c r="H280" s="49">
        <f>G280/31</f>
        <v>0</v>
      </c>
      <c r="I280" s="15"/>
      <c r="J280" s="49">
        <f>I280/30</f>
        <v>0</v>
      </c>
      <c r="K280" s="15"/>
      <c r="L280" s="49">
        <f>K280/26</f>
        <v>0</v>
      </c>
      <c r="M280" s="15"/>
      <c r="N280" s="49">
        <f>M280/37</f>
        <v>0</v>
      </c>
      <c r="O280" s="15"/>
      <c r="P280" s="49">
        <f>O280/32</f>
        <v>0</v>
      </c>
      <c r="Q280" s="15"/>
      <c r="R280" s="49">
        <f>Q280/20</f>
        <v>0</v>
      </c>
      <c r="S280" s="15"/>
      <c r="T280" s="49">
        <f>S280/27</f>
        <v>0</v>
      </c>
      <c r="U280" s="15"/>
      <c r="V280" s="49">
        <f>U280/58</f>
        <v>0</v>
      </c>
      <c r="W280" s="15"/>
      <c r="X280" s="49">
        <f>W280/30</f>
        <v>0</v>
      </c>
      <c r="Y280" s="15"/>
      <c r="Z280" s="49">
        <f>Y280/25</f>
        <v>0</v>
      </c>
      <c r="AA280" s="15"/>
      <c r="AB280" s="49">
        <f>AA280/20</f>
        <v>0</v>
      </c>
      <c r="AC280" s="15"/>
      <c r="AD280" s="49">
        <f>AC280/23</f>
        <v>0</v>
      </c>
      <c r="AE280" s="15"/>
      <c r="AF280" s="49">
        <f>AE280/26</f>
        <v>0</v>
      </c>
      <c r="AG280" s="15"/>
      <c r="AH280" s="49">
        <f>AG280/16</f>
        <v>0</v>
      </c>
      <c r="AI280" s="15"/>
      <c r="AJ280" s="49">
        <f>AI280/16</f>
        <v>0</v>
      </c>
      <c r="AK280" s="61">
        <f>C280+E280+I280+K280+M280+O280+Q280+S280+U280+W280+Y280+AA280+AC280+AE280+AG280+AI280</f>
        <v>0</v>
      </c>
      <c r="AL280" s="15">
        <f>COUNT(C280,E280,G280,AW2I2,K280,M280,O280,Q280,S280,U280,W280,Y280,AA280,AC280,AE280,AG280,AI280)</f>
        <v>0</v>
      </c>
      <c r="AM280" s="52">
        <f>AJ280+AH280+H280+AF280+AD280+AB280+Z280+X280+V280+T280+P280+R280+N280+L280+J280+F280+D280</f>
        <v>0</v>
      </c>
      <c r="AN280" s="40"/>
    </row>
    <row r="281" spans="1:40">
      <c r="A281" s="58">
        <f t="shared" si="4"/>
        <v>280</v>
      </c>
      <c r="B281" s="132" t="s">
        <v>433</v>
      </c>
      <c r="C281" s="59"/>
      <c r="D281" s="60">
        <f>C281/29</f>
        <v>0</v>
      </c>
      <c r="E281" s="15"/>
      <c r="F281" s="49">
        <f>E281/25</f>
        <v>0</v>
      </c>
      <c r="G281" s="124"/>
      <c r="H281" s="49">
        <f>G281/31</f>
        <v>0</v>
      </c>
      <c r="I281" s="15"/>
      <c r="J281" s="49">
        <f>I281/30</f>
        <v>0</v>
      </c>
      <c r="K281" s="15"/>
      <c r="L281" s="49">
        <f>K281/26</f>
        <v>0</v>
      </c>
      <c r="M281" s="15"/>
      <c r="N281" s="49">
        <f>M281/37</f>
        <v>0</v>
      </c>
      <c r="O281" s="15"/>
      <c r="P281" s="49">
        <f>O281/32</f>
        <v>0</v>
      </c>
      <c r="Q281" s="15"/>
      <c r="R281" s="49">
        <f>Q281/20</f>
        <v>0</v>
      </c>
      <c r="S281" s="15"/>
      <c r="T281" s="49">
        <f>S281/27</f>
        <v>0</v>
      </c>
      <c r="U281" s="15"/>
      <c r="V281" s="49">
        <f>U281/58</f>
        <v>0</v>
      </c>
      <c r="W281" s="15"/>
      <c r="X281" s="49">
        <f>W281/30</f>
        <v>0</v>
      </c>
      <c r="Y281" s="15"/>
      <c r="Z281" s="49">
        <f>Y281/25</f>
        <v>0</v>
      </c>
      <c r="AA281" s="15"/>
      <c r="AB281" s="49">
        <f>AA281/20</f>
        <v>0</v>
      </c>
      <c r="AC281" s="15"/>
      <c r="AD281" s="49">
        <f>AC281/23</f>
        <v>0</v>
      </c>
      <c r="AE281" s="15"/>
      <c r="AF281" s="49">
        <f>AE281/26</f>
        <v>0</v>
      </c>
      <c r="AG281" s="15"/>
      <c r="AH281" s="49">
        <f>AG281/16</f>
        <v>0</v>
      </c>
      <c r="AI281" s="15"/>
      <c r="AJ281" s="49">
        <f>AI281/16</f>
        <v>0</v>
      </c>
      <c r="AK281" s="61">
        <f>C281+E281+I281+K281+M281+O281+Q281+S281+U281+W281+Y281+AA281+AC281+AE281+AG281+AI281</f>
        <v>0</v>
      </c>
      <c r="AL281" s="15">
        <f>COUNT(C281,E281,G281,AW2I2,K281,M281,O281,Q281,S281,U281,W281,Y281,AA281,AC281,AE281,AG281,AI281)</f>
        <v>0</v>
      </c>
      <c r="AM281" s="52">
        <f>AJ281+AH281+H281+AF281+AD281+AB281+Z281+X281+V281+T281+P281+R281+N281+L281+J281+F281+D281</f>
        <v>0</v>
      </c>
      <c r="AN281" s="40"/>
    </row>
    <row r="282" spans="1:40">
      <c r="A282" s="58">
        <f t="shared" si="4"/>
        <v>281</v>
      </c>
      <c r="B282" s="130" t="s">
        <v>57</v>
      </c>
      <c r="C282" s="59"/>
      <c r="D282" s="60">
        <f>C282/29</f>
        <v>0</v>
      </c>
      <c r="E282" s="15"/>
      <c r="F282" s="49">
        <f>E282/25</f>
        <v>0</v>
      </c>
      <c r="G282" s="124"/>
      <c r="H282" s="49">
        <f>G282/31</f>
        <v>0</v>
      </c>
      <c r="I282" s="15"/>
      <c r="J282" s="49">
        <f>I282/30</f>
        <v>0</v>
      </c>
      <c r="K282" s="15"/>
      <c r="L282" s="49">
        <f>K282/26</f>
        <v>0</v>
      </c>
      <c r="M282" s="15"/>
      <c r="N282" s="49">
        <f>M282/37</f>
        <v>0</v>
      </c>
      <c r="O282" s="15"/>
      <c r="P282" s="49">
        <f>O282/32</f>
        <v>0</v>
      </c>
      <c r="Q282" s="15"/>
      <c r="R282" s="49">
        <f>Q282/20</f>
        <v>0</v>
      </c>
      <c r="S282" s="15"/>
      <c r="T282" s="49">
        <f>S282/27</f>
        <v>0</v>
      </c>
      <c r="U282" s="15"/>
      <c r="V282" s="49">
        <f>U282/58</f>
        <v>0</v>
      </c>
      <c r="W282" s="15"/>
      <c r="X282" s="49">
        <f>W282/30</f>
        <v>0</v>
      </c>
      <c r="Y282" s="15"/>
      <c r="Z282" s="49">
        <f>Y282/25</f>
        <v>0</v>
      </c>
      <c r="AA282" s="15"/>
      <c r="AB282" s="49">
        <f>AA282/20</f>
        <v>0</v>
      </c>
      <c r="AC282" s="15"/>
      <c r="AD282" s="49">
        <f>AC282/23</f>
        <v>0</v>
      </c>
      <c r="AE282" s="15"/>
      <c r="AF282" s="49">
        <f>AE282/26</f>
        <v>0</v>
      </c>
      <c r="AG282" s="15"/>
      <c r="AH282" s="49">
        <f>AG282/16</f>
        <v>0</v>
      </c>
      <c r="AI282" s="15"/>
      <c r="AJ282" s="49">
        <f>AI282/16</f>
        <v>0</v>
      </c>
      <c r="AK282" s="61">
        <f>C282+E282+I282+K282+M282+O282+Q282+S282+U282+W282+Y282+AA282+AC282+AE282+AG282+AI282</f>
        <v>0</v>
      </c>
      <c r="AL282" s="15">
        <f>COUNT(C282,E282,G282,AW2I2,K282,M282,O282,Q282,S282,U282,W282,Y282,AA282,AC282,AE282,AG282,AI282)</f>
        <v>0</v>
      </c>
      <c r="AM282" s="52">
        <f>AJ282+AH282+H282+AF282+AD282+AB282+Z282+X282+V282+T282+P282+R282+N282+L282+J282+F282+D282</f>
        <v>0</v>
      </c>
      <c r="AN282" s="40"/>
    </row>
    <row r="283" spans="1:40">
      <c r="A283" s="58">
        <f t="shared" si="4"/>
        <v>282</v>
      </c>
      <c r="B283" s="128" t="s">
        <v>168</v>
      </c>
      <c r="C283" s="59"/>
      <c r="D283" s="60">
        <f>C283/29</f>
        <v>0</v>
      </c>
      <c r="E283" s="15"/>
      <c r="F283" s="49">
        <f>E283/25</f>
        <v>0</v>
      </c>
      <c r="G283" s="124"/>
      <c r="H283" s="49">
        <f>G283/31</f>
        <v>0</v>
      </c>
      <c r="I283" s="15"/>
      <c r="J283" s="49">
        <f>I283/30</f>
        <v>0</v>
      </c>
      <c r="K283" s="15"/>
      <c r="L283" s="49">
        <f>K283/26</f>
        <v>0</v>
      </c>
      <c r="M283" s="15"/>
      <c r="N283" s="49">
        <f>M283/37</f>
        <v>0</v>
      </c>
      <c r="O283" s="15"/>
      <c r="P283" s="49">
        <f>O283/32</f>
        <v>0</v>
      </c>
      <c r="Q283" s="15"/>
      <c r="R283" s="49">
        <f>Q283/20</f>
        <v>0</v>
      </c>
      <c r="S283" s="15"/>
      <c r="T283" s="49">
        <f>S283/27</f>
        <v>0</v>
      </c>
      <c r="U283" s="15"/>
      <c r="V283" s="49">
        <f>U283/58</f>
        <v>0</v>
      </c>
      <c r="W283" s="15"/>
      <c r="X283" s="49">
        <f>W283/30</f>
        <v>0</v>
      </c>
      <c r="Y283" s="15"/>
      <c r="Z283" s="49">
        <f>Y283/25</f>
        <v>0</v>
      </c>
      <c r="AA283" s="15"/>
      <c r="AB283" s="49">
        <f>AA283/20</f>
        <v>0</v>
      </c>
      <c r="AC283" s="15"/>
      <c r="AD283" s="49">
        <f>AC283/23</f>
        <v>0</v>
      </c>
      <c r="AE283" s="15"/>
      <c r="AF283" s="49">
        <f>AE283/26</f>
        <v>0</v>
      </c>
      <c r="AG283" s="15"/>
      <c r="AH283" s="49">
        <f>AG283/16</f>
        <v>0</v>
      </c>
      <c r="AI283" s="15"/>
      <c r="AJ283" s="49">
        <f>AI283/16</f>
        <v>0</v>
      </c>
      <c r="AK283" s="61">
        <f>C283+E283+I283+K283+M283+O283+Q283+S283+U283+W283+Y283+AA283+AC283+AE283+AG283+AI283</f>
        <v>0</v>
      </c>
      <c r="AL283" s="15">
        <f>COUNT(C283,E283,G283,AW2I2,K283,M283,O283,Q283,S283,U283,W283,Y283,AA283,AC283,AE283,AG283,AI283)</f>
        <v>0</v>
      </c>
      <c r="AM283" s="52">
        <f>AJ283+AH283+H283+AF283+AD283+AB283+Z283+X283+V283+T283+P283+R283+N283+L283+J283+F283+D283</f>
        <v>0</v>
      </c>
      <c r="AN283" s="40"/>
    </row>
    <row r="284" spans="1:40">
      <c r="A284" s="58">
        <f t="shared" si="4"/>
        <v>283</v>
      </c>
      <c r="B284" s="134" t="s">
        <v>387</v>
      </c>
      <c r="C284" s="59"/>
      <c r="D284" s="60">
        <f>C284/29</f>
        <v>0</v>
      </c>
      <c r="E284" s="15"/>
      <c r="F284" s="49">
        <f>E284/25</f>
        <v>0</v>
      </c>
      <c r="G284" s="124"/>
      <c r="H284" s="49">
        <f>G284/31</f>
        <v>0</v>
      </c>
      <c r="I284" s="15"/>
      <c r="J284" s="49">
        <f>I284/30</f>
        <v>0</v>
      </c>
      <c r="K284" s="15"/>
      <c r="L284" s="49">
        <f>K284/26</f>
        <v>0</v>
      </c>
      <c r="M284" s="15"/>
      <c r="N284" s="49">
        <f>M284/37</f>
        <v>0</v>
      </c>
      <c r="O284" s="15"/>
      <c r="P284" s="49">
        <f>O284/32</f>
        <v>0</v>
      </c>
      <c r="Q284" s="15"/>
      <c r="R284" s="49">
        <f>Q284/20</f>
        <v>0</v>
      </c>
      <c r="S284" s="15"/>
      <c r="T284" s="49">
        <f>S284/27</f>
        <v>0</v>
      </c>
      <c r="U284" s="15"/>
      <c r="V284" s="49">
        <f>U284/58</f>
        <v>0</v>
      </c>
      <c r="W284" s="15"/>
      <c r="X284" s="49">
        <f>W284/30</f>
        <v>0</v>
      </c>
      <c r="Y284" s="15"/>
      <c r="Z284" s="49">
        <f>Y284/25</f>
        <v>0</v>
      </c>
      <c r="AA284" s="15"/>
      <c r="AB284" s="49">
        <f>AA284/20</f>
        <v>0</v>
      </c>
      <c r="AC284" s="15"/>
      <c r="AD284" s="49">
        <f>AC284/23</f>
        <v>0</v>
      </c>
      <c r="AE284" s="15"/>
      <c r="AF284" s="49">
        <f>AE284/26</f>
        <v>0</v>
      </c>
      <c r="AG284" s="15"/>
      <c r="AH284" s="49">
        <f>AG284/16</f>
        <v>0</v>
      </c>
      <c r="AI284" s="15"/>
      <c r="AJ284" s="49">
        <f>AI284/16</f>
        <v>0</v>
      </c>
      <c r="AK284" s="61">
        <f>C284+E284+I284+K284+M284+O284+Q284+S284+U284+W284+Y284+AA284+AC284+AE284+AG284+AI284</f>
        <v>0</v>
      </c>
      <c r="AL284" s="15">
        <f>COUNT(C284,E284,G284,AW2I2,K284,M284,O284,Q284,S284,U284,W284,Y284,AA284,AC284,AE284,AG284,AI284)</f>
        <v>0</v>
      </c>
      <c r="AM284" s="52">
        <f>AJ284+AH284+H284+AF284+AD284+AB284+Z284+X284+V284+T284+P284+R284+N284+L284+J284+F284+D284</f>
        <v>0</v>
      </c>
      <c r="AN284" s="40"/>
    </row>
    <row r="285" spans="1:40">
      <c r="A285" s="58">
        <f t="shared" si="4"/>
        <v>284</v>
      </c>
      <c r="B285" s="130" t="s">
        <v>109</v>
      </c>
      <c r="C285" s="59"/>
      <c r="D285" s="60">
        <f>C285/29</f>
        <v>0</v>
      </c>
      <c r="E285" s="15"/>
      <c r="F285" s="49">
        <f>E285/25</f>
        <v>0</v>
      </c>
      <c r="G285" s="124"/>
      <c r="H285" s="49">
        <f>G285/31</f>
        <v>0</v>
      </c>
      <c r="I285" s="15"/>
      <c r="J285" s="49">
        <f>I285/30</f>
        <v>0</v>
      </c>
      <c r="K285" s="15"/>
      <c r="L285" s="49">
        <f>K285/26</f>
        <v>0</v>
      </c>
      <c r="M285" s="15"/>
      <c r="N285" s="49">
        <f>M285/37</f>
        <v>0</v>
      </c>
      <c r="O285" s="15"/>
      <c r="P285" s="49">
        <f>O285/32</f>
        <v>0</v>
      </c>
      <c r="Q285" s="15"/>
      <c r="R285" s="49">
        <f>Q285/20</f>
        <v>0</v>
      </c>
      <c r="S285" s="15"/>
      <c r="T285" s="49">
        <f>S285/27</f>
        <v>0</v>
      </c>
      <c r="U285" s="15"/>
      <c r="V285" s="49">
        <f>U285/58</f>
        <v>0</v>
      </c>
      <c r="W285" s="15"/>
      <c r="X285" s="49">
        <f>W285/30</f>
        <v>0</v>
      </c>
      <c r="Y285" s="15"/>
      <c r="Z285" s="49">
        <f>Y285/25</f>
        <v>0</v>
      </c>
      <c r="AA285" s="15"/>
      <c r="AB285" s="49">
        <f>AA285/20</f>
        <v>0</v>
      </c>
      <c r="AC285" s="15"/>
      <c r="AD285" s="49">
        <f>AC285/23</f>
        <v>0</v>
      </c>
      <c r="AE285" s="15"/>
      <c r="AF285" s="49">
        <f>AE285/26</f>
        <v>0</v>
      </c>
      <c r="AG285" s="15"/>
      <c r="AH285" s="49">
        <f>AG285/16</f>
        <v>0</v>
      </c>
      <c r="AI285" s="15"/>
      <c r="AJ285" s="49">
        <f>AI285/16</f>
        <v>0</v>
      </c>
      <c r="AK285" s="61">
        <f>C285+E285+I285+K285+M285+O285+Q285+S285+U285+W285+Y285+AA285+AC285+AE285+AG285+AI285</f>
        <v>0</v>
      </c>
      <c r="AL285" s="15">
        <f>COUNT(C285,E285,G285,AW2I2,K285,M285,O285,Q285,S285,U285,W285,Y285,AA285,AC285,AE285,AG285,AI285)</f>
        <v>0</v>
      </c>
      <c r="AM285" s="52">
        <f>AJ285+AH285+H285+AF285+AD285+AB285+Z285+X285+V285+T285+P285+R285+N285+L285+J285+F285+D285</f>
        <v>0</v>
      </c>
      <c r="AN285" s="40"/>
    </row>
    <row r="286" spans="1:40">
      <c r="A286" s="58">
        <f t="shared" si="4"/>
        <v>285</v>
      </c>
      <c r="B286" s="128" t="s">
        <v>272</v>
      </c>
      <c r="C286" s="59"/>
      <c r="D286" s="60">
        <f>C286/29</f>
        <v>0</v>
      </c>
      <c r="E286" s="15"/>
      <c r="F286" s="49">
        <f>E286/25</f>
        <v>0</v>
      </c>
      <c r="G286" s="124"/>
      <c r="H286" s="49">
        <f>G286/31</f>
        <v>0</v>
      </c>
      <c r="I286" s="15"/>
      <c r="J286" s="49">
        <f>I286/30</f>
        <v>0</v>
      </c>
      <c r="K286" s="15"/>
      <c r="L286" s="49">
        <f>K286/26</f>
        <v>0</v>
      </c>
      <c r="M286" s="15"/>
      <c r="N286" s="49">
        <f>M286/37</f>
        <v>0</v>
      </c>
      <c r="O286" s="15"/>
      <c r="P286" s="49">
        <f>O286/32</f>
        <v>0</v>
      </c>
      <c r="Q286" s="15"/>
      <c r="R286" s="49">
        <f>Q286/20</f>
        <v>0</v>
      </c>
      <c r="S286" s="15"/>
      <c r="T286" s="49">
        <f>S286/27</f>
        <v>0</v>
      </c>
      <c r="U286" s="15"/>
      <c r="V286" s="49">
        <f>U286/58</f>
        <v>0</v>
      </c>
      <c r="W286" s="15"/>
      <c r="X286" s="49">
        <f>W286/30</f>
        <v>0</v>
      </c>
      <c r="Y286" s="15"/>
      <c r="Z286" s="49">
        <f>Y286/25</f>
        <v>0</v>
      </c>
      <c r="AA286" s="15"/>
      <c r="AB286" s="49">
        <f>AA286/20</f>
        <v>0</v>
      </c>
      <c r="AC286" s="15"/>
      <c r="AD286" s="49">
        <f>AC286/23</f>
        <v>0</v>
      </c>
      <c r="AE286" s="15"/>
      <c r="AF286" s="49">
        <f>AE286/26</f>
        <v>0</v>
      </c>
      <c r="AG286" s="15"/>
      <c r="AH286" s="49">
        <f>AG286/16</f>
        <v>0</v>
      </c>
      <c r="AI286" s="15"/>
      <c r="AJ286" s="49">
        <f>AI286/16</f>
        <v>0</v>
      </c>
      <c r="AK286" s="61">
        <f>C286+E286+I286+K286+M286+O286+Q286+S286+U286+W286+Y286+AA286+AC286+AE286+AG286+AI286</f>
        <v>0</v>
      </c>
      <c r="AL286" s="15">
        <f>COUNT(C286,E286,G286,AW2I2,K286,M286,O286,Q286,S286,U286,W286,Y286,AA286,AC286,AE286,AG286,AI286)</f>
        <v>0</v>
      </c>
      <c r="AM286" s="52">
        <f>AJ286+AH286+H286+AF286+AD286+AB286+Z286+X286+V286+T286+P286+R286+N286+L286+J286+F286+D286</f>
        <v>0</v>
      </c>
      <c r="AN286" s="40"/>
    </row>
    <row r="287" spans="1:40">
      <c r="A287" s="58">
        <f t="shared" si="4"/>
        <v>286</v>
      </c>
      <c r="B287" s="132" t="s">
        <v>272</v>
      </c>
      <c r="C287" s="59"/>
      <c r="D287" s="60">
        <f>C287/29</f>
        <v>0</v>
      </c>
      <c r="E287" s="15"/>
      <c r="F287" s="49">
        <f>E287/25</f>
        <v>0</v>
      </c>
      <c r="G287" s="124"/>
      <c r="H287" s="49">
        <f>G287/31</f>
        <v>0</v>
      </c>
      <c r="I287" s="15"/>
      <c r="J287" s="49">
        <f>I287/30</f>
        <v>0</v>
      </c>
      <c r="K287" s="15"/>
      <c r="L287" s="49">
        <f>K287/26</f>
        <v>0</v>
      </c>
      <c r="M287" s="15"/>
      <c r="N287" s="49">
        <f>M287/37</f>
        <v>0</v>
      </c>
      <c r="O287" s="15"/>
      <c r="P287" s="49">
        <f>O287/32</f>
        <v>0</v>
      </c>
      <c r="Q287" s="15"/>
      <c r="R287" s="49">
        <f>Q287/20</f>
        <v>0</v>
      </c>
      <c r="S287" s="15"/>
      <c r="T287" s="49">
        <f>S287/27</f>
        <v>0</v>
      </c>
      <c r="U287" s="15"/>
      <c r="V287" s="49">
        <f>U287/58</f>
        <v>0</v>
      </c>
      <c r="W287" s="15"/>
      <c r="X287" s="49">
        <f>W287/30</f>
        <v>0</v>
      </c>
      <c r="Y287" s="15"/>
      <c r="Z287" s="49">
        <f>Y287/25</f>
        <v>0</v>
      </c>
      <c r="AA287" s="15"/>
      <c r="AB287" s="49">
        <f>AA287/20</f>
        <v>0</v>
      </c>
      <c r="AC287" s="15"/>
      <c r="AD287" s="49">
        <f>AC287/23</f>
        <v>0</v>
      </c>
      <c r="AE287" s="15"/>
      <c r="AF287" s="49">
        <f>AE287/26</f>
        <v>0</v>
      </c>
      <c r="AG287" s="15"/>
      <c r="AH287" s="49">
        <f>AG287/16</f>
        <v>0</v>
      </c>
      <c r="AI287" s="15"/>
      <c r="AJ287" s="49">
        <f>AI287/16</f>
        <v>0</v>
      </c>
      <c r="AK287" s="61">
        <f>C287+E287+I287+K287+M287+O287+Q287+S287+U287+W287+Y287+AA287+AC287+AE287+AG287+AI287</f>
        <v>0</v>
      </c>
      <c r="AL287" s="15">
        <f>COUNT(C287,E287,G287,AW2I2,K287,M287,O287,Q287,S287,U287,W287,Y287,AA287,AC287,AE287,AG287,AI287)</f>
        <v>0</v>
      </c>
      <c r="AM287" s="52">
        <f>AJ287+AH287+H287+AF287+AD287+AB287+Z287+X287+V287+T287+P287+R287+N287+L287+J287+F287+D287</f>
        <v>0</v>
      </c>
      <c r="AN287" s="40"/>
    </row>
    <row r="288" spans="1:40">
      <c r="A288" s="58">
        <f t="shared" si="4"/>
        <v>287</v>
      </c>
      <c r="B288" s="128" t="s">
        <v>299</v>
      </c>
      <c r="C288" s="59"/>
      <c r="D288" s="60">
        <f>C288/29</f>
        <v>0</v>
      </c>
      <c r="E288" s="15"/>
      <c r="F288" s="49">
        <f>E288/25</f>
        <v>0</v>
      </c>
      <c r="G288" s="124"/>
      <c r="H288" s="49">
        <f>G288/31</f>
        <v>0</v>
      </c>
      <c r="I288" s="15"/>
      <c r="J288" s="49">
        <f>I288/30</f>
        <v>0</v>
      </c>
      <c r="K288" s="15"/>
      <c r="L288" s="49">
        <f>K288/26</f>
        <v>0</v>
      </c>
      <c r="M288" s="15"/>
      <c r="N288" s="49">
        <f>M288/37</f>
        <v>0</v>
      </c>
      <c r="O288" s="15"/>
      <c r="P288" s="49">
        <f>O288/32</f>
        <v>0</v>
      </c>
      <c r="Q288" s="15"/>
      <c r="R288" s="49">
        <f>Q288/20</f>
        <v>0</v>
      </c>
      <c r="S288" s="15"/>
      <c r="T288" s="49">
        <f>S288/27</f>
        <v>0</v>
      </c>
      <c r="U288" s="15"/>
      <c r="V288" s="49">
        <f>U288/58</f>
        <v>0</v>
      </c>
      <c r="W288" s="15"/>
      <c r="X288" s="49">
        <f>W288/30</f>
        <v>0</v>
      </c>
      <c r="Y288" s="15"/>
      <c r="Z288" s="49">
        <f>Y288/25</f>
        <v>0</v>
      </c>
      <c r="AA288" s="15"/>
      <c r="AB288" s="49">
        <f>AA288/20</f>
        <v>0</v>
      </c>
      <c r="AC288" s="15"/>
      <c r="AD288" s="49">
        <f>AC288/23</f>
        <v>0</v>
      </c>
      <c r="AE288" s="15"/>
      <c r="AF288" s="49">
        <f>AE288/26</f>
        <v>0</v>
      </c>
      <c r="AG288" s="15"/>
      <c r="AH288" s="49">
        <f>AG288/16</f>
        <v>0</v>
      </c>
      <c r="AI288" s="15"/>
      <c r="AJ288" s="49">
        <f>AI288/16</f>
        <v>0</v>
      </c>
      <c r="AK288" s="61">
        <f>C288+E288+I288+K288+M288+O288+Q288+S288+U288+W288+Y288+AA288+AC288+AE288+AG288+AI288</f>
        <v>0</v>
      </c>
      <c r="AL288" s="15">
        <f>COUNT(C288,E288,G288,AW2I2,K288,M288,O288,Q288,S288,U288,W288,Y288,AA288,AC288,AE288,AG288,AI288)</f>
        <v>0</v>
      </c>
      <c r="AM288" s="52">
        <f>AJ288+AH288+H288+AF288+AD288+AB288+Z288+X288+V288+T288+P288+R288+N288+L288+J288+F288+D288</f>
        <v>0</v>
      </c>
      <c r="AN288" s="40"/>
    </row>
    <row r="289" spans="1:40">
      <c r="A289" s="58">
        <f t="shared" si="4"/>
        <v>288</v>
      </c>
      <c r="B289" s="131" t="s">
        <v>89</v>
      </c>
      <c r="C289" s="59"/>
      <c r="D289" s="60">
        <f>C289/29</f>
        <v>0</v>
      </c>
      <c r="E289" s="15"/>
      <c r="F289" s="49">
        <f>E289/25</f>
        <v>0</v>
      </c>
      <c r="G289" s="124"/>
      <c r="H289" s="49">
        <f>G289/31</f>
        <v>0</v>
      </c>
      <c r="I289" s="15"/>
      <c r="J289" s="49">
        <f>I289/30</f>
        <v>0</v>
      </c>
      <c r="K289" s="15"/>
      <c r="L289" s="49">
        <f>K289/26</f>
        <v>0</v>
      </c>
      <c r="M289" s="15"/>
      <c r="N289" s="49">
        <f>M289/37</f>
        <v>0</v>
      </c>
      <c r="O289" s="15"/>
      <c r="P289" s="49">
        <f>O289/32</f>
        <v>0</v>
      </c>
      <c r="Q289" s="15"/>
      <c r="R289" s="49">
        <f>Q289/20</f>
        <v>0</v>
      </c>
      <c r="S289" s="15"/>
      <c r="T289" s="49">
        <f>S289/27</f>
        <v>0</v>
      </c>
      <c r="U289" s="15"/>
      <c r="V289" s="49">
        <f>U289/58</f>
        <v>0</v>
      </c>
      <c r="W289" s="15"/>
      <c r="X289" s="49">
        <f>W289/30</f>
        <v>0</v>
      </c>
      <c r="Y289" s="15"/>
      <c r="Z289" s="49">
        <f>Y289/25</f>
        <v>0</v>
      </c>
      <c r="AA289" s="15"/>
      <c r="AB289" s="49">
        <f>AA289/20</f>
        <v>0</v>
      </c>
      <c r="AC289" s="15"/>
      <c r="AD289" s="49">
        <f>AC289/23</f>
        <v>0</v>
      </c>
      <c r="AE289" s="15"/>
      <c r="AF289" s="49">
        <f>AE289/26</f>
        <v>0</v>
      </c>
      <c r="AG289" s="15"/>
      <c r="AH289" s="49">
        <f>AG289/16</f>
        <v>0</v>
      </c>
      <c r="AI289" s="15"/>
      <c r="AJ289" s="49">
        <f>AI289/16</f>
        <v>0</v>
      </c>
      <c r="AK289" s="61">
        <f>C289+E289+I289+K289+M289+O289+Q289+S289+U289+W289+Y289+AA289+AC289+AE289+AG289+AI289</f>
        <v>0</v>
      </c>
      <c r="AL289" s="15">
        <f>COUNT(C289,E289,G289,AW2I2,K289,M289,O289,Q289,S289,U289,W289,Y289,AA289,AC289,AE289,AG289,AI289)</f>
        <v>0</v>
      </c>
      <c r="AM289" s="52">
        <f>AJ289+AH289+H289+AF289+AD289+AB289+Z289+X289+V289+T289+P289+R289+N289+L289+J289+F289+D289</f>
        <v>0</v>
      </c>
      <c r="AN289" s="40"/>
    </row>
    <row r="290" spans="1:40">
      <c r="A290" s="58">
        <f t="shared" si="4"/>
        <v>289</v>
      </c>
      <c r="B290" s="130" t="s">
        <v>51</v>
      </c>
      <c r="C290" s="59"/>
      <c r="D290" s="60">
        <f>C290/29</f>
        <v>0</v>
      </c>
      <c r="E290" s="15"/>
      <c r="F290" s="49">
        <f>E290/25</f>
        <v>0</v>
      </c>
      <c r="G290" s="124"/>
      <c r="H290" s="49">
        <f>G290/31</f>
        <v>0</v>
      </c>
      <c r="I290" s="15"/>
      <c r="J290" s="49">
        <f>I290/30</f>
        <v>0</v>
      </c>
      <c r="K290" s="15"/>
      <c r="L290" s="49">
        <f>K290/26</f>
        <v>0</v>
      </c>
      <c r="M290" s="15"/>
      <c r="N290" s="49">
        <f>M290/37</f>
        <v>0</v>
      </c>
      <c r="O290" s="15"/>
      <c r="P290" s="49">
        <f>O290/32</f>
        <v>0</v>
      </c>
      <c r="Q290" s="15"/>
      <c r="R290" s="49">
        <f>Q290/20</f>
        <v>0</v>
      </c>
      <c r="S290" s="15"/>
      <c r="T290" s="49">
        <f>S290/27</f>
        <v>0</v>
      </c>
      <c r="U290" s="15"/>
      <c r="V290" s="49">
        <f>U290/58</f>
        <v>0</v>
      </c>
      <c r="W290" s="15"/>
      <c r="X290" s="49">
        <f>W290/30</f>
        <v>0</v>
      </c>
      <c r="Y290" s="15"/>
      <c r="Z290" s="49">
        <f>Y290/25</f>
        <v>0</v>
      </c>
      <c r="AA290" s="15"/>
      <c r="AB290" s="49">
        <f>AA290/20</f>
        <v>0</v>
      </c>
      <c r="AC290" s="15"/>
      <c r="AD290" s="49">
        <f>AC290/23</f>
        <v>0</v>
      </c>
      <c r="AE290" s="15"/>
      <c r="AF290" s="49">
        <f>AE290/26</f>
        <v>0</v>
      </c>
      <c r="AG290" s="15"/>
      <c r="AH290" s="49">
        <f>AG290/16</f>
        <v>0</v>
      </c>
      <c r="AI290" s="15"/>
      <c r="AJ290" s="49">
        <f>AI290/16</f>
        <v>0</v>
      </c>
      <c r="AK290" s="61">
        <f>C290+E290+I290+K290+M290+O290+Q290+S290+U290+W290+Y290+AA290+AC290+AE290+AG290+AI290</f>
        <v>0</v>
      </c>
      <c r="AL290" s="15">
        <f>COUNT(C290,E290,G290,AW2I2,K290,M290,O290,Q290,S290,U290,W290,Y290,AA290,AC290,AE290,AG290,AI290)</f>
        <v>0</v>
      </c>
      <c r="AM290" s="52">
        <f>AJ290+AH290+H290+AF290+AD290+AB290+Z290+X290+V290+T290+P290+R290+N290+L290+J290+F290+D290</f>
        <v>0</v>
      </c>
      <c r="AN290" s="40"/>
    </row>
    <row r="291" spans="1:40">
      <c r="A291" s="58">
        <f t="shared" si="4"/>
        <v>290</v>
      </c>
      <c r="B291" s="128" t="s">
        <v>259</v>
      </c>
      <c r="C291" s="59"/>
      <c r="D291" s="60">
        <f>C291/29</f>
        <v>0</v>
      </c>
      <c r="E291" s="15"/>
      <c r="F291" s="49">
        <f>E291/25</f>
        <v>0</v>
      </c>
      <c r="G291" s="124"/>
      <c r="H291" s="49">
        <f>G291/31</f>
        <v>0</v>
      </c>
      <c r="I291" s="15"/>
      <c r="J291" s="49">
        <f>I291/30</f>
        <v>0</v>
      </c>
      <c r="K291" s="15"/>
      <c r="L291" s="49">
        <f>K291/26</f>
        <v>0</v>
      </c>
      <c r="M291" s="15"/>
      <c r="N291" s="49">
        <f>M291/37</f>
        <v>0</v>
      </c>
      <c r="O291" s="15"/>
      <c r="P291" s="49">
        <f>O291/32</f>
        <v>0</v>
      </c>
      <c r="Q291" s="15"/>
      <c r="R291" s="49">
        <f>Q291/20</f>
        <v>0</v>
      </c>
      <c r="S291" s="15"/>
      <c r="T291" s="49">
        <f>S291/27</f>
        <v>0</v>
      </c>
      <c r="U291" s="15"/>
      <c r="V291" s="49">
        <f>U291/58</f>
        <v>0</v>
      </c>
      <c r="W291" s="15"/>
      <c r="X291" s="49">
        <f>W291/30</f>
        <v>0</v>
      </c>
      <c r="Y291" s="15"/>
      <c r="Z291" s="49">
        <f>Y291/25</f>
        <v>0</v>
      </c>
      <c r="AA291" s="15"/>
      <c r="AB291" s="49">
        <f>AA291/20</f>
        <v>0</v>
      </c>
      <c r="AC291" s="15"/>
      <c r="AD291" s="49">
        <f>AC291/23</f>
        <v>0</v>
      </c>
      <c r="AE291" s="15"/>
      <c r="AF291" s="49">
        <f>AE291/26</f>
        <v>0</v>
      </c>
      <c r="AG291" s="15"/>
      <c r="AH291" s="49">
        <f>AG291/16</f>
        <v>0</v>
      </c>
      <c r="AI291" s="15"/>
      <c r="AJ291" s="49">
        <f>AI291/16</f>
        <v>0</v>
      </c>
      <c r="AK291" s="61">
        <f>C291+E291+I291+K291+M291+O291+Q291+S291+U291+W291+Y291+AA291+AC291+AE291+AG291+AI291</f>
        <v>0</v>
      </c>
      <c r="AL291" s="15">
        <f>COUNT(C291,E291,G291,AW2I2,K291,M291,O291,Q291,S291,U291,W291,Y291,AA291,AC291,AE291,AG291,AI291)</f>
        <v>0</v>
      </c>
      <c r="AM291" s="52">
        <f>AJ291+AH291+H291+AF291+AD291+AB291+Z291+X291+V291+T291+P291+R291+N291+L291+J291+F291+D291</f>
        <v>0</v>
      </c>
      <c r="AN291" s="40"/>
    </row>
    <row r="292" spans="1:40">
      <c r="A292" s="58">
        <f t="shared" si="4"/>
        <v>291</v>
      </c>
      <c r="B292" s="160" t="s">
        <v>430</v>
      </c>
      <c r="C292" s="59"/>
      <c r="D292" s="60">
        <f>C292/29</f>
        <v>0</v>
      </c>
      <c r="E292" s="15"/>
      <c r="F292" s="49">
        <f>E292/25</f>
        <v>0</v>
      </c>
      <c r="G292" s="124"/>
      <c r="H292" s="49">
        <f>G292/31</f>
        <v>0</v>
      </c>
      <c r="I292" s="15"/>
      <c r="J292" s="49">
        <f>I292/30</f>
        <v>0</v>
      </c>
      <c r="K292" s="15"/>
      <c r="L292" s="49">
        <f>K292/26</f>
        <v>0</v>
      </c>
      <c r="M292" s="15"/>
      <c r="N292" s="49">
        <f>M292/37</f>
        <v>0</v>
      </c>
      <c r="O292" s="15"/>
      <c r="P292" s="49">
        <f>O292/32</f>
        <v>0</v>
      </c>
      <c r="Q292" s="15"/>
      <c r="R292" s="49">
        <f>Q292/20</f>
        <v>0</v>
      </c>
      <c r="S292" s="15"/>
      <c r="T292" s="49">
        <f>S292/27</f>
        <v>0</v>
      </c>
      <c r="U292" s="15"/>
      <c r="V292" s="49">
        <f>U292/58</f>
        <v>0</v>
      </c>
      <c r="W292" s="15"/>
      <c r="X292" s="49">
        <f>W292/30</f>
        <v>0</v>
      </c>
      <c r="Y292" s="15"/>
      <c r="Z292" s="49">
        <f>Y292/25</f>
        <v>0</v>
      </c>
      <c r="AA292" s="15"/>
      <c r="AB292" s="49">
        <f>AA292/20</f>
        <v>0</v>
      </c>
      <c r="AC292" s="15"/>
      <c r="AD292" s="49">
        <f>AC292/23</f>
        <v>0</v>
      </c>
      <c r="AE292" s="15"/>
      <c r="AF292" s="49">
        <f>AE292/26</f>
        <v>0</v>
      </c>
      <c r="AG292" s="15"/>
      <c r="AH292" s="49">
        <f>AG292/16</f>
        <v>0</v>
      </c>
      <c r="AI292" s="15"/>
      <c r="AJ292" s="49">
        <f>AI292/16</f>
        <v>0</v>
      </c>
      <c r="AK292" s="61">
        <f>C292+E292+I292+K292+M292+O292+Q292+S292+U292+W292+Y292+AA292+AC292+AE292+AG292+AI292</f>
        <v>0</v>
      </c>
      <c r="AL292" s="15">
        <f>COUNT(C292,E292,G292,AW2I2,K292,M292,O292,Q292,S292,U292,W292,Y292,AA292,AC292,AE292,AG292,AI292)</f>
        <v>0</v>
      </c>
      <c r="AM292" s="52">
        <f>AJ292+AH292+H292+AF292+AD292+AB292+Z292+X292+V292+T292+P292+R292+N292+L292+J292+F292+D292</f>
        <v>0</v>
      </c>
      <c r="AN292" s="40"/>
    </row>
    <row r="293" spans="1:40">
      <c r="A293" s="58">
        <f t="shared" si="4"/>
        <v>292</v>
      </c>
      <c r="B293" s="132" t="s">
        <v>423</v>
      </c>
      <c r="C293" s="59"/>
      <c r="D293" s="60">
        <f>C293/29</f>
        <v>0</v>
      </c>
      <c r="E293" s="15"/>
      <c r="F293" s="49">
        <f>E293/25</f>
        <v>0</v>
      </c>
      <c r="G293" s="124"/>
      <c r="H293" s="49">
        <f>G293/31</f>
        <v>0</v>
      </c>
      <c r="I293" s="15"/>
      <c r="J293" s="49">
        <f>I293/30</f>
        <v>0</v>
      </c>
      <c r="K293" s="15"/>
      <c r="L293" s="49">
        <f>K293/26</f>
        <v>0</v>
      </c>
      <c r="M293" s="15"/>
      <c r="N293" s="49">
        <f>M293/37</f>
        <v>0</v>
      </c>
      <c r="O293" s="15"/>
      <c r="P293" s="49">
        <f>O293/32</f>
        <v>0</v>
      </c>
      <c r="Q293" s="15"/>
      <c r="R293" s="49">
        <f>Q293/20</f>
        <v>0</v>
      </c>
      <c r="S293" s="15"/>
      <c r="T293" s="49">
        <f>S293/27</f>
        <v>0</v>
      </c>
      <c r="U293" s="15"/>
      <c r="V293" s="49">
        <f>U293/58</f>
        <v>0</v>
      </c>
      <c r="W293" s="15"/>
      <c r="X293" s="49">
        <f>W293/30</f>
        <v>0</v>
      </c>
      <c r="Y293" s="15"/>
      <c r="Z293" s="49">
        <f>Y293/25</f>
        <v>0</v>
      </c>
      <c r="AA293" s="15"/>
      <c r="AB293" s="49">
        <f>AA293/20</f>
        <v>0</v>
      </c>
      <c r="AC293" s="15"/>
      <c r="AD293" s="49">
        <f>AC293/23</f>
        <v>0</v>
      </c>
      <c r="AE293" s="15"/>
      <c r="AF293" s="49">
        <f>AE293/26</f>
        <v>0</v>
      </c>
      <c r="AG293" s="15"/>
      <c r="AH293" s="49">
        <f>AG293/16</f>
        <v>0</v>
      </c>
      <c r="AI293" s="15"/>
      <c r="AJ293" s="49">
        <f>AI293/16</f>
        <v>0</v>
      </c>
      <c r="AK293" s="61">
        <f>C293+E293+I293+K293+M293+O293+Q293+S293+U293+W293+Y293+AA293+AC293+AE293+AG293+AI293</f>
        <v>0</v>
      </c>
      <c r="AL293" s="15">
        <f>COUNT(C293,E293,G293,AW2I2,K293,M293,O293,Q293,S293,U293,W293,Y293,AA293,AC293,AE293,AG293,AI293)</f>
        <v>0</v>
      </c>
      <c r="AM293" s="52">
        <f>AJ293+AH293+H293+AF293+AD293+AB293+Z293+X293+V293+T293+P293+R293+N293+L293+J293+F293+D293</f>
        <v>0</v>
      </c>
      <c r="AN293" s="40"/>
    </row>
    <row r="294" spans="1:40">
      <c r="A294" s="58">
        <f t="shared" si="4"/>
        <v>293</v>
      </c>
      <c r="B294" s="128" t="s">
        <v>297</v>
      </c>
      <c r="C294" s="59"/>
      <c r="D294" s="60">
        <f>C294/29</f>
        <v>0</v>
      </c>
      <c r="E294" s="15"/>
      <c r="F294" s="49">
        <f>E294/25</f>
        <v>0</v>
      </c>
      <c r="G294" s="124"/>
      <c r="H294" s="49">
        <f>G294/31</f>
        <v>0</v>
      </c>
      <c r="I294" s="15"/>
      <c r="J294" s="49">
        <f>I294/30</f>
        <v>0</v>
      </c>
      <c r="K294" s="15"/>
      <c r="L294" s="49">
        <f>K294/26</f>
        <v>0</v>
      </c>
      <c r="M294" s="15"/>
      <c r="N294" s="49">
        <f>M294/37</f>
        <v>0</v>
      </c>
      <c r="O294" s="15"/>
      <c r="P294" s="49">
        <f>O294/32</f>
        <v>0</v>
      </c>
      <c r="Q294" s="15"/>
      <c r="R294" s="49">
        <f>Q294/20</f>
        <v>0</v>
      </c>
      <c r="S294" s="15"/>
      <c r="T294" s="49">
        <f>S294/27</f>
        <v>0</v>
      </c>
      <c r="U294" s="15"/>
      <c r="V294" s="49">
        <f>U294/58</f>
        <v>0</v>
      </c>
      <c r="W294" s="15"/>
      <c r="X294" s="49">
        <f>W294/30</f>
        <v>0</v>
      </c>
      <c r="Y294" s="15"/>
      <c r="Z294" s="49">
        <f>Y294/25</f>
        <v>0</v>
      </c>
      <c r="AA294" s="15"/>
      <c r="AB294" s="49">
        <f>AA294/20</f>
        <v>0</v>
      </c>
      <c r="AC294" s="15"/>
      <c r="AD294" s="49">
        <f>AC294/23</f>
        <v>0</v>
      </c>
      <c r="AE294" s="15"/>
      <c r="AF294" s="49">
        <f>AE294/26</f>
        <v>0</v>
      </c>
      <c r="AG294" s="15"/>
      <c r="AH294" s="49">
        <f>AG294/16</f>
        <v>0</v>
      </c>
      <c r="AI294" s="15"/>
      <c r="AJ294" s="49">
        <f>AI294/16</f>
        <v>0</v>
      </c>
      <c r="AK294" s="61">
        <f>C294+E294+I294+K294+M294+O294+Q294+S294+U294+W294+Y294+AA294+AC294+AE294+AG294+AI294</f>
        <v>0</v>
      </c>
      <c r="AL294" s="15">
        <f>COUNT(C294,E294,G294,AW2I2,K294,M294,O294,Q294,S294,U294,W294,Y294,AA294,AC294,AE294,AG294,AI294)</f>
        <v>0</v>
      </c>
      <c r="AM294" s="52">
        <f>AJ294+AH294+H294+AF294+AD294+AB294+Z294+X294+V294+T294+P294+R294+N294+L294+J294+F294+D294</f>
        <v>0</v>
      </c>
      <c r="AN294" s="40"/>
    </row>
    <row r="295" spans="1:40">
      <c r="A295" s="58">
        <f t="shared" si="4"/>
        <v>294</v>
      </c>
      <c r="B295" s="159" t="s">
        <v>385</v>
      </c>
      <c r="C295" s="59"/>
      <c r="D295" s="60">
        <f>C295/29</f>
        <v>0</v>
      </c>
      <c r="E295" s="15"/>
      <c r="F295" s="49">
        <f>E295/25</f>
        <v>0</v>
      </c>
      <c r="G295" s="124"/>
      <c r="H295" s="49">
        <f>G295/31</f>
        <v>0</v>
      </c>
      <c r="I295" s="15"/>
      <c r="J295" s="49">
        <f>I295/30</f>
        <v>0</v>
      </c>
      <c r="K295" s="15"/>
      <c r="L295" s="49">
        <f>K295/26</f>
        <v>0</v>
      </c>
      <c r="M295" s="15"/>
      <c r="N295" s="49">
        <f>M295/37</f>
        <v>0</v>
      </c>
      <c r="O295" s="15"/>
      <c r="P295" s="49">
        <f>O295/32</f>
        <v>0</v>
      </c>
      <c r="Q295" s="15"/>
      <c r="R295" s="49">
        <f>Q295/20</f>
        <v>0</v>
      </c>
      <c r="S295" s="15"/>
      <c r="T295" s="49">
        <f>S295/27</f>
        <v>0</v>
      </c>
      <c r="U295" s="15"/>
      <c r="V295" s="49">
        <f>U295/58</f>
        <v>0</v>
      </c>
      <c r="W295" s="15"/>
      <c r="X295" s="49">
        <f>W295/30</f>
        <v>0</v>
      </c>
      <c r="Y295" s="15"/>
      <c r="Z295" s="49">
        <f>Y295/25</f>
        <v>0</v>
      </c>
      <c r="AA295" s="15"/>
      <c r="AB295" s="49">
        <f>AA295/20</f>
        <v>0</v>
      </c>
      <c r="AC295" s="15"/>
      <c r="AD295" s="49">
        <f>AC295/23</f>
        <v>0</v>
      </c>
      <c r="AE295" s="15"/>
      <c r="AF295" s="49">
        <f>AE295/26</f>
        <v>0</v>
      </c>
      <c r="AG295" s="15"/>
      <c r="AH295" s="49">
        <f>AG295/16</f>
        <v>0</v>
      </c>
      <c r="AI295" s="15"/>
      <c r="AJ295" s="49">
        <f>AI295/16</f>
        <v>0</v>
      </c>
      <c r="AK295" s="61">
        <f>C295+E295+I295+K295+M295+O295+Q295+S295+U295+W295+Y295+AA295+AC295+AE295+AG295+AI295</f>
        <v>0</v>
      </c>
      <c r="AL295" s="15">
        <f>COUNT(C295,E295,G295,AW2I2,K295,M295,O295,Q295,S295,U295,W295,Y295,AA295,AC295,AE295,AG295,AI295)</f>
        <v>0</v>
      </c>
      <c r="AM295" s="52">
        <f>AJ295+AH295+H295+AF295+AD295+AB295+Z295+X295+V295+T295+P295+R295+N295+L295+J295+F295+D295</f>
        <v>0</v>
      </c>
      <c r="AN295" s="40"/>
    </row>
    <row r="296" spans="1:40">
      <c r="A296" s="58">
        <f t="shared" si="4"/>
        <v>295</v>
      </c>
      <c r="B296" s="132" t="s">
        <v>426</v>
      </c>
      <c r="C296" s="59"/>
      <c r="D296" s="60">
        <f>C296/29</f>
        <v>0</v>
      </c>
      <c r="E296" s="15"/>
      <c r="F296" s="49">
        <f>E296/25</f>
        <v>0</v>
      </c>
      <c r="G296" s="124"/>
      <c r="H296" s="49">
        <f>G296/31</f>
        <v>0</v>
      </c>
      <c r="I296" s="15"/>
      <c r="J296" s="49">
        <f>I296/30</f>
        <v>0</v>
      </c>
      <c r="K296" s="15"/>
      <c r="L296" s="49">
        <f>K296/26</f>
        <v>0</v>
      </c>
      <c r="M296" s="15"/>
      <c r="N296" s="49">
        <f>M296/37</f>
        <v>0</v>
      </c>
      <c r="O296" s="15"/>
      <c r="P296" s="49">
        <f>O296/32</f>
        <v>0</v>
      </c>
      <c r="Q296" s="15"/>
      <c r="R296" s="49">
        <f>Q296/20</f>
        <v>0</v>
      </c>
      <c r="S296" s="15"/>
      <c r="T296" s="49">
        <f>S296/27</f>
        <v>0</v>
      </c>
      <c r="U296" s="15"/>
      <c r="V296" s="49">
        <f>U296/58</f>
        <v>0</v>
      </c>
      <c r="W296" s="15"/>
      <c r="X296" s="49">
        <f>W296/30</f>
        <v>0</v>
      </c>
      <c r="Y296" s="15"/>
      <c r="Z296" s="49">
        <f>Y296/25</f>
        <v>0</v>
      </c>
      <c r="AA296" s="15"/>
      <c r="AB296" s="49">
        <f>AA296/20</f>
        <v>0</v>
      </c>
      <c r="AC296" s="15"/>
      <c r="AD296" s="49">
        <f>AC296/23</f>
        <v>0</v>
      </c>
      <c r="AE296" s="15"/>
      <c r="AF296" s="49">
        <f>AE296/26</f>
        <v>0</v>
      </c>
      <c r="AG296" s="15"/>
      <c r="AH296" s="49">
        <f>AG296/16</f>
        <v>0</v>
      </c>
      <c r="AI296" s="15"/>
      <c r="AJ296" s="49">
        <f>AI296/16</f>
        <v>0</v>
      </c>
      <c r="AK296" s="61">
        <f>C296+E296+I296+K296+M296+O296+Q296+S296+U296+W296+Y296+AA296+AC296+AE296+AG296+AI296</f>
        <v>0</v>
      </c>
      <c r="AL296" s="15">
        <f>COUNT(C296,E296,G296,AW2I2,K296,M296,O296,Q296,S296,U296,W296,Y296,AA296,AC296,AE296,AG296,AI296)</f>
        <v>0</v>
      </c>
      <c r="AM296" s="52">
        <f>AJ296+AH296+H296+AF296+AD296+AB296+Z296+X296+V296+T296+P296+R296+N296+L296+J296+F296+D296</f>
        <v>0</v>
      </c>
      <c r="AN296" s="40"/>
    </row>
    <row r="297" spans="1:40">
      <c r="A297" s="58">
        <f t="shared" si="4"/>
        <v>296</v>
      </c>
      <c r="B297" s="132" t="s">
        <v>427</v>
      </c>
      <c r="C297" s="59"/>
      <c r="D297" s="60">
        <f>C297/29</f>
        <v>0</v>
      </c>
      <c r="E297" s="15"/>
      <c r="F297" s="49">
        <f>E297/25</f>
        <v>0</v>
      </c>
      <c r="G297" s="124"/>
      <c r="H297" s="49">
        <f>G297/31</f>
        <v>0</v>
      </c>
      <c r="I297" s="15"/>
      <c r="J297" s="49">
        <f>I297/30</f>
        <v>0</v>
      </c>
      <c r="K297" s="15"/>
      <c r="L297" s="49">
        <f>K297/26</f>
        <v>0</v>
      </c>
      <c r="M297" s="15"/>
      <c r="N297" s="49">
        <f>M297/37</f>
        <v>0</v>
      </c>
      <c r="O297" s="15"/>
      <c r="P297" s="49">
        <f>O297/32</f>
        <v>0</v>
      </c>
      <c r="Q297" s="15"/>
      <c r="R297" s="49">
        <f>Q297/20</f>
        <v>0</v>
      </c>
      <c r="S297" s="15"/>
      <c r="T297" s="49">
        <f>S297/27</f>
        <v>0</v>
      </c>
      <c r="U297" s="15"/>
      <c r="V297" s="49">
        <f>U297/58</f>
        <v>0</v>
      </c>
      <c r="W297" s="15"/>
      <c r="X297" s="49">
        <f>W297/30</f>
        <v>0</v>
      </c>
      <c r="Y297" s="15"/>
      <c r="Z297" s="49">
        <f>Y297/25</f>
        <v>0</v>
      </c>
      <c r="AA297" s="15"/>
      <c r="AB297" s="49">
        <f>AA297/20</f>
        <v>0</v>
      </c>
      <c r="AC297" s="15"/>
      <c r="AD297" s="49">
        <f>AC297/23</f>
        <v>0</v>
      </c>
      <c r="AE297" s="15"/>
      <c r="AF297" s="49">
        <f>AE297/26</f>
        <v>0</v>
      </c>
      <c r="AG297" s="15"/>
      <c r="AH297" s="49">
        <f>AG297/16</f>
        <v>0</v>
      </c>
      <c r="AI297" s="15"/>
      <c r="AJ297" s="49">
        <f>AI297/16</f>
        <v>0</v>
      </c>
      <c r="AK297" s="61">
        <f>C297+E297+I297+K297+M297+O297+Q297+S297+U297+W297+Y297+AA297+AC297+AE297+AG297+AI297</f>
        <v>0</v>
      </c>
      <c r="AL297" s="15">
        <f>COUNT(C297,E297,G297,AW2I2,K297,M297,O297,Q297,S297,U297,W297,Y297,AA297,AC297,AE297,AG297,AI297)</f>
        <v>0</v>
      </c>
      <c r="AM297" s="52">
        <f>AJ297+AH297+H297+AF297+AD297+AB297+Z297+X297+V297+T297+P297+R297+N297+L297+J297+F297+D297</f>
        <v>0</v>
      </c>
      <c r="AN297" s="40"/>
    </row>
    <row r="298" spans="1:40">
      <c r="A298" s="58">
        <f t="shared" si="4"/>
        <v>297</v>
      </c>
      <c r="B298" s="132" t="s">
        <v>428</v>
      </c>
      <c r="C298" s="59"/>
      <c r="D298" s="60">
        <f>C298/29</f>
        <v>0</v>
      </c>
      <c r="E298" s="15"/>
      <c r="F298" s="49">
        <f>E298/25</f>
        <v>0</v>
      </c>
      <c r="G298" s="124"/>
      <c r="H298" s="49">
        <f>G298/31</f>
        <v>0</v>
      </c>
      <c r="I298" s="15"/>
      <c r="J298" s="49">
        <f>I298/30</f>
        <v>0</v>
      </c>
      <c r="K298" s="15"/>
      <c r="L298" s="49">
        <f>K298/26</f>
        <v>0</v>
      </c>
      <c r="M298" s="15"/>
      <c r="N298" s="49">
        <f>M298/37</f>
        <v>0</v>
      </c>
      <c r="O298" s="15"/>
      <c r="P298" s="49">
        <f>O298/32</f>
        <v>0</v>
      </c>
      <c r="Q298" s="15"/>
      <c r="R298" s="49">
        <f>Q298/20</f>
        <v>0</v>
      </c>
      <c r="S298" s="15"/>
      <c r="T298" s="49">
        <f>S298/27</f>
        <v>0</v>
      </c>
      <c r="U298" s="15"/>
      <c r="V298" s="49">
        <f>U298/58</f>
        <v>0</v>
      </c>
      <c r="W298" s="15"/>
      <c r="X298" s="49">
        <f>W298/30</f>
        <v>0</v>
      </c>
      <c r="Y298" s="15"/>
      <c r="Z298" s="49">
        <f>Y298/25</f>
        <v>0</v>
      </c>
      <c r="AA298" s="15"/>
      <c r="AB298" s="49">
        <f>AA298/20</f>
        <v>0</v>
      </c>
      <c r="AC298" s="15"/>
      <c r="AD298" s="49">
        <f>AC298/23</f>
        <v>0</v>
      </c>
      <c r="AE298" s="15"/>
      <c r="AF298" s="49">
        <f>AE298/26</f>
        <v>0</v>
      </c>
      <c r="AG298" s="15"/>
      <c r="AH298" s="49">
        <f>AG298/16</f>
        <v>0</v>
      </c>
      <c r="AI298" s="15"/>
      <c r="AJ298" s="49">
        <f>AI298/16</f>
        <v>0</v>
      </c>
      <c r="AK298" s="61">
        <f>C298+E298+I298+K298+M298+O298+Q298+S298+U298+W298+Y298+AA298+AC298+AE298+AG298+AI298</f>
        <v>0</v>
      </c>
      <c r="AL298" s="15">
        <f>COUNT(C298,E298,G298,AW2I2,K298,M298,O298,Q298,S298,U298,W298,Y298,AA298,AC298,AE298,AG298,AI298)</f>
        <v>0</v>
      </c>
      <c r="AM298" s="52">
        <f>AJ298+AH298+H298+AF298+AD298+AB298+Z298+X298+V298+T298+P298+R298+N298+L298+J298+F298+D298</f>
        <v>0</v>
      </c>
      <c r="AN298" s="40"/>
    </row>
    <row r="299" spans="1:40">
      <c r="A299" s="58">
        <f t="shared" si="4"/>
        <v>298</v>
      </c>
      <c r="B299" s="161" t="s">
        <v>388</v>
      </c>
      <c r="C299" s="59"/>
      <c r="D299" s="60">
        <f>C299/29</f>
        <v>0</v>
      </c>
      <c r="E299" s="15"/>
      <c r="F299" s="49">
        <f>E299/25</f>
        <v>0</v>
      </c>
      <c r="G299" s="124"/>
      <c r="H299" s="49">
        <f>G299/31</f>
        <v>0</v>
      </c>
      <c r="I299" s="15"/>
      <c r="J299" s="49">
        <f>I299/30</f>
        <v>0</v>
      </c>
      <c r="K299" s="15"/>
      <c r="L299" s="49">
        <f>K299/26</f>
        <v>0</v>
      </c>
      <c r="M299" s="15"/>
      <c r="N299" s="49">
        <f>M299/37</f>
        <v>0</v>
      </c>
      <c r="O299" s="15"/>
      <c r="P299" s="49">
        <f>O299/32</f>
        <v>0</v>
      </c>
      <c r="Q299" s="15"/>
      <c r="R299" s="49">
        <f>Q299/20</f>
        <v>0</v>
      </c>
      <c r="S299" s="15"/>
      <c r="T299" s="49">
        <f>S299/27</f>
        <v>0</v>
      </c>
      <c r="U299" s="15"/>
      <c r="V299" s="49">
        <f>U299/58</f>
        <v>0</v>
      </c>
      <c r="W299" s="15"/>
      <c r="X299" s="49">
        <f>W299/30</f>
        <v>0</v>
      </c>
      <c r="Y299" s="15"/>
      <c r="Z299" s="49">
        <f>Y299/25</f>
        <v>0</v>
      </c>
      <c r="AA299" s="15"/>
      <c r="AB299" s="49">
        <f>AA299/20</f>
        <v>0</v>
      </c>
      <c r="AC299" s="15"/>
      <c r="AD299" s="49">
        <f>AC299/23</f>
        <v>0</v>
      </c>
      <c r="AE299" s="15"/>
      <c r="AF299" s="49">
        <f>AE299/26</f>
        <v>0</v>
      </c>
      <c r="AG299" s="15"/>
      <c r="AH299" s="49">
        <f>AG299/16</f>
        <v>0</v>
      </c>
      <c r="AI299" s="15"/>
      <c r="AJ299" s="49">
        <f>AI299/16</f>
        <v>0</v>
      </c>
      <c r="AK299" s="61">
        <f>C299+E299+I299+K299+M299+O299+Q299+S299+U299+W299+Y299+AA299+AC299+AE299+AG299+AI299</f>
        <v>0</v>
      </c>
      <c r="AL299" s="15">
        <f>COUNT(C299,E299,G299,AW2I2,K299,M299,O299,Q299,S299,U299,W299,Y299,AA299,AC299,AE299,AG299,AI299)</f>
        <v>0</v>
      </c>
      <c r="AM299" s="52">
        <f>AJ299+AH299+H299+AF299+AD299+AB299+Z299+X299+V299+T299+P299+R299+N299+L299+J299+F299+D299</f>
        <v>0</v>
      </c>
      <c r="AN299" s="40"/>
    </row>
    <row r="300" spans="1:40">
      <c r="A300" s="58">
        <f t="shared" si="4"/>
        <v>299</v>
      </c>
      <c r="B300" s="129" t="s">
        <v>236</v>
      </c>
      <c r="C300" s="59"/>
      <c r="D300" s="60">
        <f>C300/29</f>
        <v>0</v>
      </c>
      <c r="E300" s="15"/>
      <c r="F300" s="49">
        <f>E300/25</f>
        <v>0</v>
      </c>
      <c r="G300" s="124"/>
      <c r="H300" s="49">
        <f>G300/31</f>
        <v>0</v>
      </c>
      <c r="I300" s="15"/>
      <c r="J300" s="49">
        <f>I300/30</f>
        <v>0</v>
      </c>
      <c r="K300" s="15"/>
      <c r="L300" s="49">
        <f>K300/26</f>
        <v>0</v>
      </c>
      <c r="M300" s="15"/>
      <c r="N300" s="49">
        <f>M300/37</f>
        <v>0</v>
      </c>
      <c r="O300" s="15"/>
      <c r="P300" s="49">
        <f>O300/32</f>
        <v>0</v>
      </c>
      <c r="Q300" s="15"/>
      <c r="R300" s="49">
        <f>Q300/20</f>
        <v>0</v>
      </c>
      <c r="S300" s="15"/>
      <c r="T300" s="49">
        <f>S300/27</f>
        <v>0</v>
      </c>
      <c r="U300" s="15"/>
      <c r="V300" s="49">
        <f>U300/58</f>
        <v>0</v>
      </c>
      <c r="W300" s="15"/>
      <c r="X300" s="49">
        <f>W300/30</f>
        <v>0</v>
      </c>
      <c r="Y300" s="15"/>
      <c r="Z300" s="49">
        <f>Y300/25</f>
        <v>0</v>
      </c>
      <c r="AA300" s="15"/>
      <c r="AB300" s="49">
        <f>AA300/20</f>
        <v>0</v>
      </c>
      <c r="AC300" s="15"/>
      <c r="AD300" s="49">
        <f>AC300/23</f>
        <v>0</v>
      </c>
      <c r="AE300" s="15"/>
      <c r="AF300" s="49">
        <f>AE300/26</f>
        <v>0</v>
      </c>
      <c r="AG300" s="15"/>
      <c r="AH300" s="49">
        <f>AG300/16</f>
        <v>0</v>
      </c>
      <c r="AI300" s="15"/>
      <c r="AJ300" s="49">
        <f>AI300/16</f>
        <v>0</v>
      </c>
      <c r="AK300" s="61">
        <f>C300+E300+I300+K300+M300+O300+Q300+S300+U300+W300+Y300+AA300+AC300+AE300+AG300+AI300</f>
        <v>0</v>
      </c>
      <c r="AL300" s="15">
        <f>COUNT(C300,E300,G300,AW2I2,K300,M300,O300,Q300,S300,U300,W300,Y300,AA300,AC300,AE300,AG300,AI300)</f>
        <v>0</v>
      </c>
      <c r="AM300" s="52">
        <f>AJ300+AH300+H300+AF300+AD300+AB300+Z300+X300+V300+T300+P300+R300+N300+L300+J300+F300+D300</f>
        <v>0</v>
      </c>
      <c r="AN300" s="40"/>
    </row>
    <row r="301" spans="1:40">
      <c r="A301" s="58">
        <f t="shared" si="4"/>
        <v>300</v>
      </c>
      <c r="B301" s="132" t="s">
        <v>433</v>
      </c>
      <c r="C301" s="59"/>
      <c r="D301" s="60">
        <f>C301/29</f>
        <v>0</v>
      </c>
      <c r="E301" s="15"/>
      <c r="F301" s="49">
        <f>E301/25</f>
        <v>0</v>
      </c>
      <c r="G301" s="124"/>
      <c r="H301" s="49">
        <f>G301/31</f>
        <v>0</v>
      </c>
      <c r="I301" s="15"/>
      <c r="J301" s="49">
        <f>I301/30</f>
        <v>0</v>
      </c>
      <c r="K301" s="15"/>
      <c r="L301" s="49">
        <f>K301/26</f>
        <v>0</v>
      </c>
      <c r="M301" s="15"/>
      <c r="N301" s="49">
        <f>M301/37</f>
        <v>0</v>
      </c>
      <c r="O301" s="15"/>
      <c r="P301" s="49">
        <f>O301/32</f>
        <v>0</v>
      </c>
      <c r="Q301" s="15"/>
      <c r="R301" s="49">
        <f>Q301/20</f>
        <v>0</v>
      </c>
      <c r="S301" s="15"/>
      <c r="T301" s="49">
        <f>S301/27</f>
        <v>0</v>
      </c>
      <c r="U301" s="15"/>
      <c r="V301" s="49">
        <f>U301/58</f>
        <v>0</v>
      </c>
      <c r="W301" s="15"/>
      <c r="X301" s="49">
        <f>W301/30</f>
        <v>0</v>
      </c>
      <c r="Y301" s="15"/>
      <c r="Z301" s="49">
        <f>Y301/25</f>
        <v>0</v>
      </c>
      <c r="AA301" s="15"/>
      <c r="AB301" s="49">
        <f>AA301/20</f>
        <v>0</v>
      </c>
      <c r="AC301" s="15"/>
      <c r="AD301" s="49">
        <f>AC301/23</f>
        <v>0</v>
      </c>
      <c r="AE301" s="15"/>
      <c r="AF301" s="49">
        <f>AE301/26</f>
        <v>0</v>
      </c>
      <c r="AG301" s="15"/>
      <c r="AH301" s="49">
        <f>AG301/16</f>
        <v>0</v>
      </c>
      <c r="AI301" s="15"/>
      <c r="AJ301" s="49">
        <f>AI301/16</f>
        <v>0</v>
      </c>
      <c r="AK301" s="61">
        <f>C301+E301+I301+K301+M301+O301+Q301+S301+U301+W301+Y301+AA301+AC301+AE301+AG301+AI301</f>
        <v>0</v>
      </c>
      <c r="AL301" s="15">
        <f>COUNT(C301,E301,G301,AW2I2,K301,M301,O301,Q301,S301,U301,W301,Y301,AA301,AC301,AE301,AG301,AI301)</f>
        <v>0</v>
      </c>
      <c r="AM301" s="52">
        <f>AJ301+AH301+H301+AF301+AD301+AB301+Z301+X301+V301+T301+P301+R301+N301+L301+J301+F301+D301</f>
        <v>0</v>
      </c>
      <c r="AN301" s="40"/>
    </row>
    <row r="302" spans="1:40">
      <c r="A302" s="58">
        <f t="shared" si="4"/>
        <v>301</v>
      </c>
      <c r="B302" s="128" t="s">
        <v>248</v>
      </c>
      <c r="C302" s="59"/>
      <c r="D302" s="60">
        <f>C302/29</f>
        <v>0</v>
      </c>
      <c r="E302" s="15"/>
      <c r="F302" s="49">
        <f>E302/25</f>
        <v>0</v>
      </c>
      <c r="G302" s="124"/>
      <c r="H302" s="49">
        <f>G302/31</f>
        <v>0</v>
      </c>
      <c r="I302" s="15"/>
      <c r="J302" s="49">
        <f>I302/30</f>
        <v>0</v>
      </c>
      <c r="K302" s="15"/>
      <c r="L302" s="49">
        <f>K302/26</f>
        <v>0</v>
      </c>
      <c r="M302" s="15"/>
      <c r="N302" s="49">
        <f>M302/37</f>
        <v>0</v>
      </c>
      <c r="O302" s="15"/>
      <c r="P302" s="49">
        <f>O302/32</f>
        <v>0</v>
      </c>
      <c r="Q302" s="15"/>
      <c r="R302" s="49">
        <f>Q302/20</f>
        <v>0</v>
      </c>
      <c r="S302" s="15"/>
      <c r="T302" s="49">
        <f>S302/27</f>
        <v>0</v>
      </c>
      <c r="U302" s="15"/>
      <c r="V302" s="49">
        <f>U302/58</f>
        <v>0</v>
      </c>
      <c r="W302" s="15"/>
      <c r="X302" s="49">
        <f>W302/30</f>
        <v>0</v>
      </c>
      <c r="Y302" s="15"/>
      <c r="Z302" s="49">
        <f>Y302/25</f>
        <v>0</v>
      </c>
      <c r="AA302" s="15"/>
      <c r="AB302" s="49">
        <f>AA302/20</f>
        <v>0</v>
      </c>
      <c r="AC302" s="15"/>
      <c r="AD302" s="49">
        <f>AC302/23</f>
        <v>0</v>
      </c>
      <c r="AE302" s="15"/>
      <c r="AF302" s="49">
        <f>AE302/26</f>
        <v>0</v>
      </c>
      <c r="AG302" s="15"/>
      <c r="AH302" s="49">
        <f>AG302/16</f>
        <v>0</v>
      </c>
      <c r="AI302" s="15"/>
      <c r="AJ302" s="49">
        <f>AI302/16</f>
        <v>0</v>
      </c>
      <c r="AK302" s="61">
        <f>C302+E302+I302+K302+M302+O302+Q302+S302+U302+W302+Y302+AA302+AC302+AE302+AG302+AI302</f>
        <v>0</v>
      </c>
      <c r="AL302" s="15">
        <f>COUNT(C302,E302,G302,AW2I2,K302,M302,O302,Q302,S302,U302,W302,Y302,AA302,AC302,AE302,AG302,AI302)</f>
        <v>0</v>
      </c>
      <c r="AM302" s="52">
        <f>AJ302+AH302+H302+AF302+AD302+AB302+Z302+X302+V302+T302+P302+R302+N302+L302+J302+F302+D302</f>
        <v>0</v>
      </c>
      <c r="AN302" s="40"/>
    </row>
    <row r="303" spans="1:40">
      <c r="A303" s="58">
        <f t="shared" si="4"/>
        <v>302</v>
      </c>
      <c r="B303" s="130" t="s">
        <v>115</v>
      </c>
      <c r="C303" s="59"/>
      <c r="D303" s="60">
        <f>C303/29</f>
        <v>0</v>
      </c>
      <c r="E303" s="15"/>
      <c r="F303" s="49">
        <f>E303/25</f>
        <v>0</v>
      </c>
      <c r="G303" s="124"/>
      <c r="H303" s="49">
        <f>G303/31</f>
        <v>0</v>
      </c>
      <c r="I303" s="15"/>
      <c r="J303" s="49">
        <f>I303/30</f>
        <v>0</v>
      </c>
      <c r="K303" s="15"/>
      <c r="L303" s="49">
        <f>K303/26</f>
        <v>0</v>
      </c>
      <c r="M303" s="15"/>
      <c r="N303" s="49">
        <f>M303/37</f>
        <v>0</v>
      </c>
      <c r="O303" s="15"/>
      <c r="P303" s="49">
        <f>O303/32</f>
        <v>0</v>
      </c>
      <c r="Q303" s="15"/>
      <c r="R303" s="49">
        <f>Q303/20</f>
        <v>0</v>
      </c>
      <c r="S303" s="15"/>
      <c r="T303" s="49">
        <f>S303/27</f>
        <v>0</v>
      </c>
      <c r="U303" s="15"/>
      <c r="V303" s="49">
        <f>U303/58</f>
        <v>0</v>
      </c>
      <c r="W303" s="15"/>
      <c r="X303" s="49">
        <f>W303/30</f>
        <v>0</v>
      </c>
      <c r="Y303" s="15"/>
      <c r="Z303" s="49">
        <f>Y303/25</f>
        <v>0</v>
      </c>
      <c r="AA303" s="15"/>
      <c r="AB303" s="49">
        <f>AA303/20</f>
        <v>0</v>
      </c>
      <c r="AC303" s="15"/>
      <c r="AD303" s="49">
        <f>AC303/23</f>
        <v>0</v>
      </c>
      <c r="AE303" s="15"/>
      <c r="AF303" s="49">
        <f>AE303/26</f>
        <v>0</v>
      </c>
      <c r="AG303" s="15"/>
      <c r="AH303" s="49">
        <f>AG303/16</f>
        <v>0</v>
      </c>
      <c r="AI303" s="15"/>
      <c r="AJ303" s="49">
        <f>AI303/16</f>
        <v>0</v>
      </c>
      <c r="AK303" s="61">
        <f>C303+E303+I303+K303+M303+O303+Q303+S303+U303+W303+Y303+AA303+AC303+AE303+AG303+AI303</f>
        <v>0</v>
      </c>
      <c r="AL303" s="15">
        <f>COUNT(C303,E303,G303,AW2I2,K303,M303,O303,Q303,S303,U303,W303,Y303,AA303,AC303,AE303,AG303,AI303)</f>
        <v>0</v>
      </c>
      <c r="AM303" s="52">
        <f>AJ303+AH303+H303+AF303+AD303+AB303+Z303+X303+V303+T303+P303+R303+N303+L303+J303+F303+D303</f>
        <v>0</v>
      </c>
      <c r="AN303" s="40"/>
    </row>
    <row r="304" spans="1:40">
      <c r="A304" s="58">
        <f t="shared" si="4"/>
        <v>303</v>
      </c>
      <c r="B304" s="130" t="s">
        <v>127</v>
      </c>
      <c r="C304" s="59"/>
      <c r="D304" s="60">
        <f>C304/29</f>
        <v>0</v>
      </c>
      <c r="E304" s="15"/>
      <c r="F304" s="49">
        <f>E304/25</f>
        <v>0</v>
      </c>
      <c r="G304" s="124"/>
      <c r="H304" s="49">
        <f>G304/31</f>
        <v>0</v>
      </c>
      <c r="I304" s="15"/>
      <c r="J304" s="49">
        <f>I304/30</f>
        <v>0</v>
      </c>
      <c r="K304" s="15"/>
      <c r="L304" s="49">
        <f>K304/26</f>
        <v>0</v>
      </c>
      <c r="M304" s="15"/>
      <c r="N304" s="49">
        <f>M304/37</f>
        <v>0</v>
      </c>
      <c r="O304" s="15"/>
      <c r="P304" s="49">
        <f>O304/32</f>
        <v>0</v>
      </c>
      <c r="Q304" s="15"/>
      <c r="R304" s="49">
        <f>Q304/20</f>
        <v>0</v>
      </c>
      <c r="S304" s="15"/>
      <c r="T304" s="49">
        <f>S304/27</f>
        <v>0</v>
      </c>
      <c r="U304" s="15"/>
      <c r="V304" s="49">
        <f>U304/58</f>
        <v>0</v>
      </c>
      <c r="W304" s="15"/>
      <c r="X304" s="49">
        <f>W304/30</f>
        <v>0</v>
      </c>
      <c r="Y304" s="15"/>
      <c r="Z304" s="49">
        <f>Y304/25</f>
        <v>0</v>
      </c>
      <c r="AA304" s="15"/>
      <c r="AB304" s="49">
        <f>AA304/20</f>
        <v>0</v>
      </c>
      <c r="AC304" s="15"/>
      <c r="AD304" s="49">
        <f>AC304/23</f>
        <v>0</v>
      </c>
      <c r="AE304" s="15"/>
      <c r="AF304" s="49">
        <f>AE304/26</f>
        <v>0</v>
      </c>
      <c r="AG304" s="15"/>
      <c r="AH304" s="49">
        <f>AG304/16</f>
        <v>0</v>
      </c>
      <c r="AI304" s="15"/>
      <c r="AJ304" s="49">
        <f>AI304/16</f>
        <v>0</v>
      </c>
      <c r="AK304" s="61">
        <f>C304+E304+I304+K304+M304+O304+Q304+S304+U304+W304+Y304+AA304+AC304+AE304+AG304+AI304</f>
        <v>0</v>
      </c>
      <c r="AL304" s="15">
        <f>COUNT(C304,E304,G304,AW2I2,K304,M304,O304,Q304,S304,U304,W304,Y304,AA304,AC304,AE304,AG304,AI304)</f>
        <v>0</v>
      </c>
      <c r="AM304" s="52">
        <f>AJ304+AH304+H304+AF304+AD304+AB304+Z304+X304+V304+T304+P304+R304+N304+L304+J304+F304+D304</f>
        <v>0</v>
      </c>
      <c r="AN304" s="40"/>
    </row>
    <row r="305" spans="1:40">
      <c r="A305" s="58">
        <f t="shared" si="4"/>
        <v>304</v>
      </c>
      <c r="B305" s="128" t="s">
        <v>372</v>
      </c>
      <c r="C305" s="59"/>
      <c r="D305" s="60">
        <f>C305/29</f>
        <v>0</v>
      </c>
      <c r="E305" s="15"/>
      <c r="F305" s="49">
        <f>E305/25</f>
        <v>0</v>
      </c>
      <c r="G305" s="124"/>
      <c r="H305" s="49">
        <f>G305/31</f>
        <v>0</v>
      </c>
      <c r="I305" s="15"/>
      <c r="J305" s="49">
        <f>I305/30</f>
        <v>0</v>
      </c>
      <c r="K305" s="15"/>
      <c r="L305" s="49">
        <f>K305/26</f>
        <v>0</v>
      </c>
      <c r="M305" s="15"/>
      <c r="N305" s="49">
        <f>M305/37</f>
        <v>0</v>
      </c>
      <c r="O305" s="15"/>
      <c r="P305" s="49">
        <f>O305/32</f>
        <v>0</v>
      </c>
      <c r="Q305" s="15"/>
      <c r="R305" s="49">
        <f>Q305/20</f>
        <v>0</v>
      </c>
      <c r="S305" s="15"/>
      <c r="T305" s="49">
        <f>S305/27</f>
        <v>0</v>
      </c>
      <c r="U305" s="15"/>
      <c r="V305" s="49">
        <f>U305/58</f>
        <v>0</v>
      </c>
      <c r="W305" s="15"/>
      <c r="X305" s="49">
        <f>W305/30</f>
        <v>0</v>
      </c>
      <c r="Y305" s="15"/>
      <c r="Z305" s="49">
        <f>Y305/25</f>
        <v>0</v>
      </c>
      <c r="AA305" s="15"/>
      <c r="AB305" s="49">
        <f>AA305/20</f>
        <v>0</v>
      </c>
      <c r="AC305" s="15"/>
      <c r="AD305" s="49">
        <f>AC305/23</f>
        <v>0</v>
      </c>
      <c r="AE305" s="15"/>
      <c r="AF305" s="49">
        <f>AE305/26</f>
        <v>0</v>
      </c>
      <c r="AG305" s="15"/>
      <c r="AH305" s="49">
        <f>AG305/16</f>
        <v>0</v>
      </c>
      <c r="AI305" s="15"/>
      <c r="AJ305" s="49">
        <f>AI305/16</f>
        <v>0</v>
      </c>
      <c r="AK305" s="61">
        <f>C305+E305+I305+K305+M305+O305+Q305+S305+U305+W305+Y305+AA305+AC305+AE305+AG305+AI305</f>
        <v>0</v>
      </c>
      <c r="AL305" s="15">
        <f>COUNT(C305,E305,G305,AW2I2,K305,M305,O305,Q305,S305,U305,W305,Y305,AA305,AC305,AE305,AG305,AI305)</f>
        <v>0</v>
      </c>
      <c r="AM305" s="52">
        <f>AJ305+AH305+H305+AF305+AD305+AB305+Z305+X305+V305+T305+P305+R305+N305+L305+J305+F305+D305</f>
        <v>0</v>
      </c>
      <c r="AN305" s="40"/>
    </row>
    <row r="306" spans="1:40">
      <c r="A306" s="58">
        <f t="shared" si="4"/>
        <v>305</v>
      </c>
      <c r="B306" s="130" t="s">
        <v>85</v>
      </c>
      <c r="C306" s="59"/>
      <c r="D306" s="60">
        <f>C306/29</f>
        <v>0</v>
      </c>
      <c r="E306" s="15"/>
      <c r="F306" s="49">
        <f>E306/25</f>
        <v>0</v>
      </c>
      <c r="G306" s="124"/>
      <c r="H306" s="49">
        <f>G306/31</f>
        <v>0</v>
      </c>
      <c r="I306" s="15"/>
      <c r="J306" s="49">
        <f>I306/30</f>
        <v>0</v>
      </c>
      <c r="K306" s="15"/>
      <c r="L306" s="49">
        <f>K306/26</f>
        <v>0</v>
      </c>
      <c r="M306" s="15"/>
      <c r="N306" s="49">
        <f>M306/37</f>
        <v>0</v>
      </c>
      <c r="O306" s="15"/>
      <c r="P306" s="49">
        <f>O306/32</f>
        <v>0</v>
      </c>
      <c r="Q306" s="15"/>
      <c r="R306" s="49">
        <f>Q306/20</f>
        <v>0</v>
      </c>
      <c r="S306" s="15"/>
      <c r="T306" s="49">
        <f>S306/27</f>
        <v>0</v>
      </c>
      <c r="U306" s="15"/>
      <c r="V306" s="49">
        <f>U306/58</f>
        <v>0</v>
      </c>
      <c r="W306" s="15"/>
      <c r="X306" s="49">
        <f>W306/30</f>
        <v>0</v>
      </c>
      <c r="Y306" s="15"/>
      <c r="Z306" s="49">
        <f>Y306/25</f>
        <v>0</v>
      </c>
      <c r="AA306" s="15"/>
      <c r="AB306" s="49">
        <f>AA306/20</f>
        <v>0</v>
      </c>
      <c r="AC306" s="15"/>
      <c r="AD306" s="49">
        <f>AC306/23</f>
        <v>0</v>
      </c>
      <c r="AE306" s="15"/>
      <c r="AF306" s="49">
        <f>AE306/26</f>
        <v>0</v>
      </c>
      <c r="AG306" s="15"/>
      <c r="AH306" s="49">
        <f>AG306/16</f>
        <v>0</v>
      </c>
      <c r="AI306" s="15"/>
      <c r="AJ306" s="49">
        <f>AI306/16</f>
        <v>0</v>
      </c>
      <c r="AK306" s="61">
        <f>C306+E306+I306+K306+M306+O306+Q306+S306+U306+W306+Y306+AA306+AC306+AE306+AG306+AI306</f>
        <v>0</v>
      </c>
      <c r="AL306" s="15">
        <f>COUNT(C306,E306,G306,AW2I2,K306,M306,O306,Q306,S306,U306,W306,Y306,AA306,AC306,AE306,AG306,AI306)</f>
        <v>0</v>
      </c>
      <c r="AM306" s="52">
        <f>AJ306+AH306+H306+AF306+AD306+AB306+Z306+X306+V306+T306+P306+R306+N306+L306+J306+F306+D306</f>
        <v>0</v>
      </c>
      <c r="AN306" s="40"/>
    </row>
    <row r="307" spans="1:40">
      <c r="A307" s="58">
        <f t="shared" si="4"/>
        <v>306</v>
      </c>
      <c r="B307" s="130" t="s">
        <v>86</v>
      </c>
      <c r="C307" s="59"/>
      <c r="D307" s="60">
        <f>C307/29</f>
        <v>0</v>
      </c>
      <c r="E307" s="15"/>
      <c r="F307" s="49">
        <f>E307/25</f>
        <v>0</v>
      </c>
      <c r="G307" s="124"/>
      <c r="H307" s="49">
        <f>G307/31</f>
        <v>0</v>
      </c>
      <c r="I307" s="15"/>
      <c r="J307" s="49">
        <f>I307/30</f>
        <v>0</v>
      </c>
      <c r="K307" s="15"/>
      <c r="L307" s="49">
        <f>K307/26</f>
        <v>0</v>
      </c>
      <c r="M307" s="15"/>
      <c r="N307" s="49">
        <f>M307/37</f>
        <v>0</v>
      </c>
      <c r="O307" s="15"/>
      <c r="P307" s="49">
        <f>O307/32</f>
        <v>0</v>
      </c>
      <c r="Q307" s="15"/>
      <c r="R307" s="49">
        <f>Q307/20</f>
        <v>0</v>
      </c>
      <c r="S307" s="15"/>
      <c r="T307" s="49">
        <f>S307/27</f>
        <v>0</v>
      </c>
      <c r="U307" s="15"/>
      <c r="V307" s="49">
        <f>U307/58</f>
        <v>0</v>
      </c>
      <c r="W307" s="15"/>
      <c r="X307" s="49">
        <f>W307/30</f>
        <v>0</v>
      </c>
      <c r="Y307" s="15"/>
      <c r="Z307" s="49">
        <f>Y307/25</f>
        <v>0</v>
      </c>
      <c r="AA307" s="15"/>
      <c r="AB307" s="49">
        <f>AA307/20</f>
        <v>0</v>
      </c>
      <c r="AC307" s="15"/>
      <c r="AD307" s="49">
        <f>AC307/23</f>
        <v>0</v>
      </c>
      <c r="AE307" s="15"/>
      <c r="AF307" s="49">
        <f>AE307/26</f>
        <v>0</v>
      </c>
      <c r="AG307" s="15"/>
      <c r="AH307" s="49">
        <f>AG307/16</f>
        <v>0</v>
      </c>
      <c r="AI307" s="15"/>
      <c r="AJ307" s="49">
        <f>AI307/16</f>
        <v>0</v>
      </c>
      <c r="AK307" s="61">
        <f>C307+E307+I307+K307+M307+O307+Q307+S307+U307+W307+Y307+AA307+AC307+AE307+AG307+AI307</f>
        <v>0</v>
      </c>
      <c r="AL307" s="15">
        <f>COUNT(C307,E307,G307,AW2I2,K307,M307,O307,Q307,S307,U307,W307,Y307,AA307,AC307,AE307,AG307,AI307)</f>
        <v>0</v>
      </c>
      <c r="AM307" s="52">
        <f>AJ307+AH307+H307+AF307+AD307+AB307+Z307+X307+V307+T307+P307+R307+N307+L307+J307+F307+D307</f>
        <v>0</v>
      </c>
      <c r="AN307" s="40"/>
    </row>
    <row r="308" spans="1:40">
      <c r="A308" s="58">
        <f t="shared" si="4"/>
        <v>307</v>
      </c>
      <c r="B308" s="128" t="s">
        <v>227</v>
      </c>
      <c r="C308" s="59"/>
      <c r="D308" s="60">
        <f>C308/29</f>
        <v>0</v>
      </c>
      <c r="E308" s="15"/>
      <c r="F308" s="49">
        <f>E308/25</f>
        <v>0</v>
      </c>
      <c r="G308" s="124"/>
      <c r="H308" s="49">
        <f>G308/31</f>
        <v>0</v>
      </c>
      <c r="I308" s="15"/>
      <c r="J308" s="49">
        <f>I308/30</f>
        <v>0</v>
      </c>
      <c r="K308" s="15"/>
      <c r="L308" s="49">
        <f>K308/26</f>
        <v>0</v>
      </c>
      <c r="M308" s="15"/>
      <c r="N308" s="49">
        <f>M308/37</f>
        <v>0</v>
      </c>
      <c r="O308" s="15"/>
      <c r="P308" s="49">
        <f>O308/32</f>
        <v>0</v>
      </c>
      <c r="Q308" s="15"/>
      <c r="R308" s="49">
        <f>Q308/20</f>
        <v>0</v>
      </c>
      <c r="S308" s="15"/>
      <c r="T308" s="49">
        <f>S308/27</f>
        <v>0</v>
      </c>
      <c r="U308" s="15"/>
      <c r="V308" s="49">
        <f>U308/58</f>
        <v>0</v>
      </c>
      <c r="W308" s="15"/>
      <c r="X308" s="49">
        <f>W308/30</f>
        <v>0</v>
      </c>
      <c r="Y308" s="15"/>
      <c r="Z308" s="49">
        <f>Y308/25</f>
        <v>0</v>
      </c>
      <c r="AA308" s="15"/>
      <c r="AB308" s="49">
        <f>AA308/20</f>
        <v>0</v>
      </c>
      <c r="AC308" s="15"/>
      <c r="AD308" s="49">
        <f>AC308/23</f>
        <v>0</v>
      </c>
      <c r="AE308" s="15"/>
      <c r="AF308" s="49">
        <f>AE308/26</f>
        <v>0</v>
      </c>
      <c r="AG308" s="15"/>
      <c r="AH308" s="49">
        <f>AG308/16</f>
        <v>0</v>
      </c>
      <c r="AI308" s="15"/>
      <c r="AJ308" s="49">
        <f>AI308/16</f>
        <v>0</v>
      </c>
      <c r="AK308" s="61">
        <f>C308+E308+I308+K308+M308+O308+Q308+S308+U308+W308+Y308+AA308+AC308+AE308+AG308+AI308</f>
        <v>0</v>
      </c>
      <c r="AL308" s="15">
        <f>COUNT(C308,E308,G308,AW2I2,K308,M308,O308,Q308,S308,U308,W308,Y308,AA308,AC308,AE308,AG308,AI308)</f>
        <v>0</v>
      </c>
      <c r="AM308" s="52">
        <f>AJ308+AH308+H308+AF308+AD308+AB308+Z308+X308+V308+T308+P308+R308+N308+L308+J308+F308+D308</f>
        <v>0</v>
      </c>
      <c r="AN308" s="40"/>
    </row>
    <row r="309" spans="1:40">
      <c r="A309" s="58">
        <f t="shared" si="4"/>
        <v>308</v>
      </c>
      <c r="B309" s="128" t="s">
        <v>350</v>
      </c>
      <c r="C309" s="59"/>
      <c r="D309" s="60">
        <f>C309/29</f>
        <v>0</v>
      </c>
      <c r="E309" s="15"/>
      <c r="F309" s="49">
        <f>E309/25</f>
        <v>0</v>
      </c>
      <c r="G309" s="124"/>
      <c r="H309" s="49">
        <f>G309/31</f>
        <v>0</v>
      </c>
      <c r="I309" s="15"/>
      <c r="J309" s="49">
        <f>I309/30</f>
        <v>0</v>
      </c>
      <c r="K309" s="15"/>
      <c r="L309" s="49">
        <f>K309/26</f>
        <v>0</v>
      </c>
      <c r="M309" s="15"/>
      <c r="N309" s="49">
        <f>M309/37</f>
        <v>0</v>
      </c>
      <c r="O309" s="15"/>
      <c r="P309" s="49">
        <f>O309/32</f>
        <v>0</v>
      </c>
      <c r="Q309" s="15"/>
      <c r="R309" s="49">
        <f>Q309/20</f>
        <v>0</v>
      </c>
      <c r="S309" s="15"/>
      <c r="T309" s="49">
        <f>S309/27</f>
        <v>0</v>
      </c>
      <c r="U309" s="15"/>
      <c r="V309" s="49">
        <f>U309/58</f>
        <v>0</v>
      </c>
      <c r="W309" s="15"/>
      <c r="X309" s="49">
        <f>W309/30</f>
        <v>0</v>
      </c>
      <c r="Y309" s="15"/>
      <c r="Z309" s="49">
        <f>Y309/25</f>
        <v>0</v>
      </c>
      <c r="AA309" s="15"/>
      <c r="AB309" s="49">
        <f>AA309/20</f>
        <v>0</v>
      </c>
      <c r="AC309" s="15"/>
      <c r="AD309" s="49">
        <f>AC309/23</f>
        <v>0</v>
      </c>
      <c r="AE309" s="15"/>
      <c r="AF309" s="49">
        <f>AE309/26</f>
        <v>0</v>
      </c>
      <c r="AG309" s="15"/>
      <c r="AH309" s="49">
        <f>AG309/16</f>
        <v>0</v>
      </c>
      <c r="AI309" s="15"/>
      <c r="AJ309" s="49">
        <f>AI309/16</f>
        <v>0</v>
      </c>
      <c r="AK309" s="61">
        <f>C309+E309+I309+K309+M309+O309+Q309+S309+U309+W309+Y309+AA309+AC309+AE309+AG309+AI309</f>
        <v>0</v>
      </c>
      <c r="AL309" s="15">
        <f>COUNT(C309,E309,G309,AW2I2,K309,M309,O309,Q309,S309,U309,W309,Y309,AA309,AC309,AE309,AG309,AI309)</f>
        <v>0</v>
      </c>
      <c r="AM309" s="52">
        <f>AJ309+AH309+H309+AF309+AD309+AB309+Z309+X309+V309+T309+P309+R309+N309+L309+J309+F309+D309</f>
        <v>0</v>
      </c>
      <c r="AN309" s="40"/>
    </row>
    <row r="310" spans="1:40">
      <c r="A310" s="58">
        <f t="shared" si="4"/>
        <v>309</v>
      </c>
      <c r="B310" s="128" t="s">
        <v>334</v>
      </c>
      <c r="C310" s="59"/>
      <c r="D310" s="60">
        <f>C310/29</f>
        <v>0</v>
      </c>
      <c r="E310" s="15"/>
      <c r="F310" s="49">
        <f>E310/25</f>
        <v>0</v>
      </c>
      <c r="G310" s="124"/>
      <c r="H310" s="49">
        <f>G310/31</f>
        <v>0</v>
      </c>
      <c r="I310" s="15"/>
      <c r="J310" s="49">
        <f>I310/30</f>
        <v>0</v>
      </c>
      <c r="K310" s="15"/>
      <c r="L310" s="49">
        <f>K310/26</f>
        <v>0</v>
      </c>
      <c r="M310" s="15"/>
      <c r="N310" s="49">
        <f>M310/37</f>
        <v>0</v>
      </c>
      <c r="O310" s="15"/>
      <c r="P310" s="49">
        <f>O310/32</f>
        <v>0</v>
      </c>
      <c r="Q310" s="15"/>
      <c r="R310" s="49">
        <f>Q310/20</f>
        <v>0</v>
      </c>
      <c r="S310" s="15"/>
      <c r="T310" s="49">
        <f>S310/27</f>
        <v>0</v>
      </c>
      <c r="U310" s="15"/>
      <c r="V310" s="49">
        <f>U310/58</f>
        <v>0</v>
      </c>
      <c r="W310" s="15"/>
      <c r="X310" s="49">
        <f>W310/30</f>
        <v>0</v>
      </c>
      <c r="Y310" s="15"/>
      <c r="Z310" s="49">
        <f>Y310/25</f>
        <v>0</v>
      </c>
      <c r="AA310" s="15"/>
      <c r="AB310" s="49">
        <f>AA310/20</f>
        <v>0</v>
      </c>
      <c r="AC310" s="15"/>
      <c r="AD310" s="49">
        <f>AC310/23</f>
        <v>0</v>
      </c>
      <c r="AE310" s="15"/>
      <c r="AF310" s="49">
        <f>AE310/26</f>
        <v>0</v>
      </c>
      <c r="AG310" s="15"/>
      <c r="AH310" s="49">
        <f>AG310/16</f>
        <v>0</v>
      </c>
      <c r="AI310" s="15"/>
      <c r="AJ310" s="49">
        <f>AI310/16</f>
        <v>0</v>
      </c>
      <c r="AK310" s="61">
        <f>C310+E310+I310+K310+M310+O310+Q310+S310+U310+W310+Y310+AA310+AC310+AE310+AG310+AI310</f>
        <v>0</v>
      </c>
      <c r="AL310" s="15">
        <f>COUNT(C310,E310,G310,AW2I2,K310,M310,O310,Q310,S310,U310,W310,Y310,AA310,AC310,AE310,AG310,AI310)</f>
        <v>0</v>
      </c>
      <c r="AM310" s="52">
        <f>AJ310+AH310+H310+AF310+AD310+AB310+Z310+X310+V310+T310+P310+R310+N310+L310+J310+F310+D310</f>
        <v>0</v>
      </c>
      <c r="AN310" s="40"/>
    </row>
    <row r="311" spans="1:40">
      <c r="A311" s="58">
        <f t="shared" si="4"/>
        <v>310</v>
      </c>
      <c r="B311" s="129" t="s">
        <v>322</v>
      </c>
      <c r="C311" s="59"/>
      <c r="D311" s="60">
        <f>C311/29</f>
        <v>0</v>
      </c>
      <c r="E311" s="15"/>
      <c r="F311" s="49">
        <f>E311/25</f>
        <v>0</v>
      </c>
      <c r="G311" s="124"/>
      <c r="H311" s="49">
        <f>G311/31</f>
        <v>0</v>
      </c>
      <c r="I311" s="15"/>
      <c r="J311" s="49">
        <f>I311/30</f>
        <v>0</v>
      </c>
      <c r="K311" s="15"/>
      <c r="L311" s="49">
        <f>K311/26</f>
        <v>0</v>
      </c>
      <c r="M311" s="15"/>
      <c r="N311" s="49">
        <f>M311/37</f>
        <v>0</v>
      </c>
      <c r="O311" s="15"/>
      <c r="P311" s="49">
        <f>O311/32</f>
        <v>0</v>
      </c>
      <c r="Q311" s="15"/>
      <c r="R311" s="49">
        <f>Q311/20</f>
        <v>0</v>
      </c>
      <c r="S311" s="15"/>
      <c r="T311" s="49">
        <f>S311/27</f>
        <v>0</v>
      </c>
      <c r="U311" s="15"/>
      <c r="V311" s="49">
        <f>U311/58</f>
        <v>0</v>
      </c>
      <c r="W311" s="15"/>
      <c r="X311" s="49">
        <f>W311/30</f>
        <v>0</v>
      </c>
      <c r="Y311" s="15"/>
      <c r="Z311" s="49">
        <f>Y311/25</f>
        <v>0</v>
      </c>
      <c r="AA311" s="15"/>
      <c r="AB311" s="49">
        <f>AA311/20</f>
        <v>0</v>
      </c>
      <c r="AC311" s="15"/>
      <c r="AD311" s="49">
        <f>AC311/23</f>
        <v>0</v>
      </c>
      <c r="AE311" s="15"/>
      <c r="AF311" s="49">
        <f>AE311/26</f>
        <v>0</v>
      </c>
      <c r="AG311" s="15"/>
      <c r="AH311" s="49">
        <f>AG311/16</f>
        <v>0</v>
      </c>
      <c r="AI311" s="15"/>
      <c r="AJ311" s="49">
        <f>AI311/16</f>
        <v>0</v>
      </c>
      <c r="AK311" s="61">
        <f>C311+E311+I311+K311+M311+O311+Q311+S311+U311+W311+Y311+AA311+AC311+AE311+AG311+AI311</f>
        <v>0</v>
      </c>
      <c r="AL311" s="15">
        <f>COUNT(C311,E311,G311,AW2I2,K311,M311,O311,Q311,S311,U311,W311,Y311,AA311,AC311,AE311,AG311,AI311)</f>
        <v>0</v>
      </c>
      <c r="AM311" s="52">
        <f>AJ311+AH311+H311+AF311+AD311+AB311+Z311+X311+V311+T311+P311+R311+N311+L311+J311+F311+D311</f>
        <v>0</v>
      </c>
      <c r="AN311" s="40"/>
    </row>
    <row r="312" spans="1:40">
      <c r="A312" s="58">
        <f t="shared" si="4"/>
        <v>311</v>
      </c>
      <c r="B312" s="130" t="s">
        <v>174</v>
      </c>
      <c r="C312" s="59"/>
      <c r="D312" s="60">
        <f>C312/29</f>
        <v>0</v>
      </c>
      <c r="E312" s="15"/>
      <c r="F312" s="49">
        <f>E312/25</f>
        <v>0</v>
      </c>
      <c r="G312" s="124"/>
      <c r="H312" s="49">
        <f>G312/31</f>
        <v>0</v>
      </c>
      <c r="I312" s="15"/>
      <c r="J312" s="49">
        <f>I312/30</f>
        <v>0</v>
      </c>
      <c r="K312" s="15"/>
      <c r="L312" s="49">
        <f>K312/26</f>
        <v>0</v>
      </c>
      <c r="M312" s="15"/>
      <c r="N312" s="49">
        <f>M312/37</f>
        <v>0</v>
      </c>
      <c r="O312" s="15"/>
      <c r="P312" s="49">
        <f>O312/32</f>
        <v>0</v>
      </c>
      <c r="Q312" s="15"/>
      <c r="R312" s="49">
        <f>Q312/20</f>
        <v>0</v>
      </c>
      <c r="S312" s="15"/>
      <c r="T312" s="49">
        <f>S312/27</f>
        <v>0</v>
      </c>
      <c r="U312" s="15"/>
      <c r="V312" s="49">
        <f>U312/58</f>
        <v>0</v>
      </c>
      <c r="W312" s="15"/>
      <c r="X312" s="49">
        <f>W312/30</f>
        <v>0</v>
      </c>
      <c r="Y312" s="15"/>
      <c r="Z312" s="49">
        <f>Y312/25</f>
        <v>0</v>
      </c>
      <c r="AA312" s="15"/>
      <c r="AB312" s="49">
        <f>AA312/20</f>
        <v>0</v>
      </c>
      <c r="AC312" s="15"/>
      <c r="AD312" s="49">
        <f>AC312/23</f>
        <v>0</v>
      </c>
      <c r="AE312" s="15"/>
      <c r="AF312" s="49">
        <f>AE312/26</f>
        <v>0</v>
      </c>
      <c r="AG312" s="15"/>
      <c r="AH312" s="49">
        <f>AG312/16</f>
        <v>0</v>
      </c>
      <c r="AI312" s="15"/>
      <c r="AJ312" s="49">
        <f>AI312/16</f>
        <v>0</v>
      </c>
      <c r="AK312" s="61">
        <f>C312+E312+I312+K312+M312+O312+Q312+S312+U312+W312+Y312+AA312+AC312+AE312+AG312+AI312</f>
        <v>0</v>
      </c>
      <c r="AL312" s="15">
        <f>COUNT(C312,E312,G312,AW2I2,K312,M312,O312,Q312,S312,U312,W312,Y312,AA312,AC312,AE312,AG312,AI312)</f>
        <v>0</v>
      </c>
      <c r="AM312" s="52">
        <f>AJ312+AH312+H312+AF312+AD312+AB312+Z312+X312+V312+T312+P312+R312+N312+L312+J312+F312+D312</f>
        <v>0</v>
      </c>
      <c r="AN312" s="40"/>
    </row>
    <row r="313" spans="1:40">
      <c r="A313" s="58">
        <f t="shared" si="4"/>
        <v>312</v>
      </c>
      <c r="B313" s="128" t="s">
        <v>333</v>
      </c>
      <c r="C313" s="59"/>
      <c r="D313" s="60">
        <f>C313/29</f>
        <v>0</v>
      </c>
      <c r="E313" s="15"/>
      <c r="F313" s="49">
        <f>E313/25</f>
        <v>0</v>
      </c>
      <c r="G313" s="124"/>
      <c r="H313" s="49">
        <f>G313/31</f>
        <v>0</v>
      </c>
      <c r="I313" s="15"/>
      <c r="J313" s="49">
        <f>I313/30</f>
        <v>0</v>
      </c>
      <c r="K313" s="15"/>
      <c r="L313" s="49">
        <f>K313/26</f>
        <v>0</v>
      </c>
      <c r="M313" s="15"/>
      <c r="N313" s="49">
        <f>M313/37</f>
        <v>0</v>
      </c>
      <c r="O313" s="15"/>
      <c r="P313" s="49">
        <f>O313/32</f>
        <v>0</v>
      </c>
      <c r="Q313" s="15"/>
      <c r="R313" s="49">
        <f>Q313/20</f>
        <v>0</v>
      </c>
      <c r="S313" s="15"/>
      <c r="T313" s="49">
        <f>S313/27</f>
        <v>0</v>
      </c>
      <c r="U313" s="15"/>
      <c r="V313" s="49">
        <f>U313/58</f>
        <v>0</v>
      </c>
      <c r="W313" s="15"/>
      <c r="X313" s="49">
        <f>W313/30</f>
        <v>0</v>
      </c>
      <c r="Y313" s="15"/>
      <c r="Z313" s="49">
        <f>Y313/25</f>
        <v>0</v>
      </c>
      <c r="AA313" s="15"/>
      <c r="AB313" s="49">
        <f>AA313/20</f>
        <v>0</v>
      </c>
      <c r="AC313" s="15"/>
      <c r="AD313" s="49">
        <f>AC313/23</f>
        <v>0</v>
      </c>
      <c r="AE313" s="15"/>
      <c r="AF313" s="49">
        <f>AE313/26</f>
        <v>0</v>
      </c>
      <c r="AG313" s="15"/>
      <c r="AH313" s="49">
        <f>AG313/16</f>
        <v>0</v>
      </c>
      <c r="AI313" s="15"/>
      <c r="AJ313" s="49">
        <f>AI313/16</f>
        <v>0</v>
      </c>
      <c r="AK313" s="61">
        <f>C313+E313+I313+K313+M313+O313+Q313+S313+U313+W313+Y313+AA313+AC313+AE313+AG313+AI313</f>
        <v>0</v>
      </c>
      <c r="AL313" s="15">
        <f>COUNT(C313,E313,G313,AW2I2,K313,M313,O313,Q313,S313,U313,W313,Y313,AA313,AC313,AE313,AG313,AI313)</f>
        <v>0</v>
      </c>
      <c r="AM313" s="52">
        <f>AJ313+AH313+H313+AF313+AD313+AB313+Z313+X313+V313+T313+P313+R313+N313+L313+J313+F313+D313</f>
        <v>0</v>
      </c>
      <c r="AN313" s="40"/>
    </row>
    <row r="314" spans="1:40">
      <c r="A314" s="58">
        <f t="shared" si="4"/>
        <v>313</v>
      </c>
      <c r="B314" s="128" t="s">
        <v>351</v>
      </c>
      <c r="C314" s="59"/>
      <c r="D314" s="60">
        <f>C314/29</f>
        <v>0</v>
      </c>
      <c r="E314" s="15"/>
      <c r="F314" s="49">
        <f>E314/25</f>
        <v>0</v>
      </c>
      <c r="G314" s="124"/>
      <c r="H314" s="49">
        <f>G314/31</f>
        <v>0</v>
      </c>
      <c r="I314" s="15"/>
      <c r="J314" s="49">
        <f>I314/30</f>
        <v>0</v>
      </c>
      <c r="K314" s="15"/>
      <c r="L314" s="49">
        <f>K314/26</f>
        <v>0</v>
      </c>
      <c r="M314" s="15"/>
      <c r="N314" s="49">
        <f>M314/37</f>
        <v>0</v>
      </c>
      <c r="O314" s="15"/>
      <c r="P314" s="49">
        <f>O314/32</f>
        <v>0</v>
      </c>
      <c r="Q314" s="15"/>
      <c r="R314" s="49">
        <f>Q314/20</f>
        <v>0</v>
      </c>
      <c r="S314" s="15"/>
      <c r="T314" s="49">
        <f>S314/27</f>
        <v>0</v>
      </c>
      <c r="U314" s="15"/>
      <c r="V314" s="49">
        <f>U314/58</f>
        <v>0</v>
      </c>
      <c r="W314" s="15"/>
      <c r="X314" s="49">
        <f>W314/30</f>
        <v>0</v>
      </c>
      <c r="Y314" s="15"/>
      <c r="Z314" s="49">
        <f>Y314/25</f>
        <v>0</v>
      </c>
      <c r="AA314" s="15"/>
      <c r="AB314" s="49">
        <f>AA314/20</f>
        <v>0</v>
      </c>
      <c r="AC314" s="15"/>
      <c r="AD314" s="49">
        <f>AC314/23</f>
        <v>0</v>
      </c>
      <c r="AE314" s="15"/>
      <c r="AF314" s="49">
        <f>AE314/26</f>
        <v>0</v>
      </c>
      <c r="AG314" s="15"/>
      <c r="AH314" s="49">
        <f>AG314/16</f>
        <v>0</v>
      </c>
      <c r="AI314" s="15"/>
      <c r="AJ314" s="49">
        <f>AI314/16</f>
        <v>0</v>
      </c>
      <c r="AK314" s="61">
        <f>C314+E314+I314+K314+M314+O314+Q314+S314+U314+W314+Y314+AA314+AC314+AE314+AG314+AI314</f>
        <v>0</v>
      </c>
      <c r="AL314" s="15">
        <f>COUNT(C314,E314,G314,AW2I2,K314,M314,O314,Q314,S314,U314,W314,Y314,AA314,AC314,AE314,AG314,AI314)</f>
        <v>0</v>
      </c>
      <c r="AM314" s="52">
        <f>AJ314+AH314+H314+AF314+AD314+AB314+Z314+X314+V314+T314+P314+R314+N314+L314+J314+F314+D314</f>
        <v>0</v>
      </c>
      <c r="AN314" s="40"/>
    </row>
    <row r="315" spans="1:40">
      <c r="A315" s="58">
        <f t="shared" si="4"/>
        <v>314</v>
      </c>
      <c r="B315" s="128" t="s">
        <v>341</v>
      </c>
      <c r="C315" s="59"/>
      <c r="D315" s="60">
        <f>C315/29</f>
        <v>0</v>
      </c>
      <c r="E315" s="15"/>
      <c r="F315" s="49">
        <f>E315/25</f>
        <v>0</v>
      </c>
      <c r="G315" s="124"/>
      <c r="H315" s="49">
        <f>G315/31</f>
        <v>0</v>
      </c>
      <c r="I315" s="15"/>
      <c r="J315" s="49">
        <f>I315/30</f>
        <v>0</v>
      </c>
      <c r="K315" s="15"/>
      <c r="L315" s="49">
        <f>K315/26</f>
        <v>0</v>
      </c>
      <c r="M315" s="15"/>
      <c r="N315" s="49">
        <f>M315/37</f>
        <v>0</v>
      </c>
      <c r="O315" s="15"/>
      <c r="P315" s="49">
        <f>O315/32</f>
        <v>0</v>
      </c>
      <c r="Q315" s="15"/>
      <c r="R315" s="49">
        <f>Q315/20</f>
        <v>0</v>
      </c>
      <c r="S315" s="15"/>
      <c r="T315" s="49">
        <f>S315/27</f>
        <v>0</v>
      </c>
      <c r="U315" s="15"/>
      <c r="V315" s="49">
        <f>U315/58</f>
        <v>0</v>
      </c>
      <c r="W315" s="15"/>
      <c r="X315" s="49">
        <f>W315/30</f>
        <v>0</v>
      </c>
      <c r="Y315" s="15"/>
      <c r="Z315" s="49">
        <f>Y315/25</f>
        <v>0</v>
      </c>
      <c r="AA315" s="15"/>
      <c r="AB315" s="49">
        <f>AA315/20</f>
        <v>0</v>
      </c>
      <c r="AC315" s="15"/>
      <c r="AD315" s="49">
        <f>AC315/23</f>
        <v>0</v>
      </c>
      <c r="AE315" s="15"/>
      <c r="AF315" s="49">
        <f>AE315/26</f>
        <v>0</v>
      </c>
      <c r="AG315" s="15"/>
      <c r="AH315" s="49">
        <f>AG315/16</f>
        <v>0</v>
      </c>
      <c r="AI315" s="15"/>
      <c r="AJ315" s="49">
        <f>AI315/16</f>
        <v>0</v>
      </c>
      <c r="AK315" s="61">
        <f>C315+E315+I315+K315+M315+O315+Q315+S315+U315+W315+Y315+AA315+AC315+AE315+AG315+AI315</f>
        <v>0</v>
      </c>
      <c r="AL315" s="15">
        <f>COUNT(C315,E315,G315,AW2I2,K315,M315,O315,Q315,S315,U315,W315,Y315,AA315,AC315,AE315,AG315,AI315)</f>
        <v>0</v>
      </c>
      <c r="AM315" s="52">
        <f>AJ315+AH315+H315+AF315+AD315+AB315+Z315+X315+V315+T315+P315+R315+N315+L315+J315+F315+D315</f>
        <v>0</v>
      </c>
      <c r="AN315" s="40"/>
    </row>
    <row r="316" spans="1:40">
      <c r="A316" s="58">
        <f t="shared" si="4"/>
        <v>315</v>
      </c>
      <c r="B316" s="128" t="s">
        <v>352</v>
      </c>
      <c r="C316" s="59"/>
      <c r="D316" s="60">
        <f>C316/29</f>
        <v>0</v>
      </c>
      <c r="E316" s="15"/>
      <c r="F316" s="49">
        <f>E316/25</f>
        <v>0</v>
      </c>
      <c r="G316" s="124"/>
      <c r="H316" s="49">
        <f>G316/31</f>
        <v>0</v>
      </c>
      <c r="I316" s="15"/>
      <c r="J316" s="49">
        <f>I316/30</f>
        <v>0</v>
      </c>
      <c r="K316" s="15"/>
      <c r="L316" s="49">
        <f>K316/26</f>
        <v>0</v>
      </c>
      <c r="M316" s="15"/>
      <c r="N316" s="49">
        <f>M316/37</f>
        <v>0</v>
      </c>
      <c r="O316" s="15"/>
      <c r="P316" s="49">
        <f>O316/32</f>
        <v>0</v>
      </c>
      <c r="Q316" s="15"/>
      <c r="R316" s="49">
        <f>Q316/20</f>
        <v>0</v>
      </c>
      <c r="S316" s="15"/>
      <c r="T316" s="49">
        <f>S316/27</f>
        <v>0</v>
      </c>
      <c r="U316" s="15"/>
      <c r="V316" s="49">
        <f>U316/58</f>
        <v>0</v>
      </c>
      <c r="W316" s="15"/>
      <c r="X316" s="49">
        <f>W316/30</f>
        <v>0</v>
      </c>
      <c r="Y316" s="15"/>
      <c r="Z316" s="49">
        <f>Y316/25</f>
        <v>0</v>
      </c>
      <c r="AA316" s="15"/>
      <c r="AB316" s="49">
        <f>AA316/20</f>
        <v>0</v>
      </c>
      <c r="AC316" s="15"/>
      <c r="AD316" s="49">
        <f>AC316/23</f>
        <v>0</v>
      </c>
      <c r="AE316" s="15"/>
      <c r="AF316" s="49">
        <f>AE316/26</f>
        <v>0</v>
      </c>
      <c r="AG316" s="15"/>
      <c r="AH316" s="49">
        <f>AG316/16</f>
        <v>0</v>
      </c>
      <c r="AI316" s="15"/>
      <c r="AJ316" s="49">
        <f>AI316/16</f>
        <v>0</v>
      </c>
      <c r="AK316" s="61">
        <f>C316+E316+I316+K316+M316+O316+Q316+S316+U316+W316+Y316+AA316+AC316+AE316+AG316+AI316</f>
        <v>0</v>
      </c>
      <c r="AL316" s="15">
        <f>COUNT(C316,E316,G316,AW2I2,K316,M316,O316,Q316,S316,U316,W316,Y316,AA316,AC316,AE316,AG316,AI316)</f>
        <v>0</v>
      </c>
      <c r="AM316" s="52">
        <f>AJ316+AH316+H316+AF316+AD316+AB316+Z316+X316+V316+T316+P316+R316+N316+L316+J316+F316+D316</f>
        <v>0</v>
      </c>
      <c r="AN316" s="40"/>
    </row>
    <row r="317" spans="1:40">
      <c r="A317" s="58">
        <f t="shared" si="4"/>
        <v>316</v>
      </c>
      <c r="B317" s="130" t="s">
        <v>82</v>
      </c>
      <c r="C317" s="59"/>
      <c r="D317" s="60">
        <f>C317/29</f>
        <v>0</v>
      </c>
      <c r="E317" s="15"/>
      <c r="F317" s="49">
        <f>E317/25</f>
        <v>0</v>
      </c>
      <c r="G317" s="124"/>
      <c r="H317" s="49">
        <f>G317/31</f>
        <v>0</v>
      </c>
      <c r="I317" s="15"/>
      <c r="J317" s="49">
        <f>I317/30</f>
        <v>0</v>
      </c>
      <c r="K317" s="15"/>
      <c r="L317" s="49">
        <f>K317/26</f>
        <v>0</v>
      </c>
      <c r="M317" s="15"/>
      <c r="N317" s="49">
        <f>M317/37</f>
        <v>0</v>
      </c>
      <c r="O317" s="15"/>
      <c r="P317" s="49">
        <f>O317/32</f>
        <v>0</v>
      </c>
      <c r="Q317" s="15"/>
      <c r="R317" s="49">
        <f>Q317/20</f>
        <v>0</v>
      </c>
      <c r="S317" s="15"/>
      <c r="T317" s="49">
        <f>S317/27</f>
        <v>0</v>
      </c>
      <c r="U317" s="15"/>
      <c r="V317" s="49">
        <f>U317/58</f>
        <v>0</v>
      </c>
      <c r="W317" s="15"/>
      <c r="X317" s="49">
        <f>W317/30</f>
        <v>0</v>
      </c>
      <c r="Y317" s="15"/>
      <c r="Z317" s="49">
        <f>Y317/25</f>
        <v>0</v>
      </c>
      <c r="AA317" s="15"/>
      <c r="AB317" s="49">
        <f>AA317/20</f>
        <v>0</v>
      </c>
      <c r="AC317" s="15"/>
      <c r="AD317" s="49">
        <f>AC317/23</f>
        <v>0</v>
      </c>
      <c r="AE317" s="15"/>
      <c r="AF317" s="49">
        <f>AE317/26</f>
        <v>0</v>
      </c>
      <c r="AG317" s="15"/>
      <c r="AH317" s="49">
        <f>AG317/16</f>
        <v>0</v>
      </c>
      <c r="AI317" s="15"/>
      <c r="AJ317" s="49">
        <f>AI317/16</f>
        <v>0</v>
      </c>
      <c r="AK317" s="61">
        <f>C317+E317+I317+K317+M317+O317+Q317+S317+U317+W317+Y317+AA317+AC317+AE317+AG317+AI317</f>
        <v>0</v>
      </c>
      <c r="AL317" s="15">
        <f>COUNT(C317,E317,G317,AW2I2,K317,M317,O317,Q317,S317,U317,W317,Y317,AA317,AC317,AE317,AG317,AI317)</f>
        <v>0</v>
      </c>
      <c r="AM317" s="52">
        <f>AJ317+AH317+H317+AF317+AD317+AB317+Z317+X317+V317+T317+P317+R317+N317+L317+J317+F317+D317</f>
        <v>0</v>
      </c>
      <c r="AN317" s="40"/>
    </row>
    <row r="318" spans="1:40">
      <c r="A318" s="58">
        <f t="shared" si="4"/>
        <v>317</v>
      </c>
      <c r="B318" s="128" t="s">
        <v>186</v>
      </c>
      <c r="C318" s="59"/>
      <c r="D318" s="60">
        <f>C318/29</f>
        <v>0</v>
      </c>
      <c r="E318" s="15"/>
      <c r="F318" s="49">
        <f>E318/25</f>
        <v>0</v>
      </c>
      <c r="G318" s="124"/>
      <c r="H318" s="49">
        <f>G318/31</f>
        <v>0</v>
      </c>
      <c r="I318" s="15"/>
      <c r="J318" s="49">
        <f>I318/30</f>
        <v>0</v>
      </c>
      <c r="K318" s="15"/>
      <c r="L318" s="49">
        <f>K318/26</f>
        <v>0</v>
      </c>
      <c r="M318" s="15"/>
      <c r="N318" s="49">
        <f>M318/37</f>
        <v>0</v>
      </c>
      <c r="O318" s="15"/>
      <c r="P318" s="49">
        <f>O318/32</f>
        <v>0</v>
      </c>
      <c r="Q318" s="15"/>
      <c r="R318" s="49">
        <f>Q318/20</f>
        <v>0</v>
      </c>
      <c r="S318" s="15"/>
      <c r="T318" s="49">
        <f>S318/27</f>
        <v>0</v>
      </c>
      <c r="U318" s="15"/>
      <c r="V318" s="49">
        <f>U318/58</f>
        <v>0</v>
      </c>
      <c r="W318" s="15"/>
      <c r="X318" s="49">
        <f>W318/30</f>
        <v>0</v>
      </c>
      <c r="Y318" s="15"/>
      <c r="Z318" s="49">
        <f>Y318/25</f>
        <v>0</v>
      </c>
      <c r="AA318" s="15"/>
      <c r="AB318" s="49">
        <f>AA318/20</f>
        <v>0</v>
      </c>
      <c r="AC318" s="15"/>
      <c r="AD318" s="49">
        <f>AC318/23</f>
        <v>0</v>
      </c>
      <c r="AE318" s="15"/>
      <c r="AF318" s="49">
        <f>AE318/26</f>
        <v>0</v>
      </c>
      <c r="AG318" s="15"/>
      <c r="AH318" s="49">
        <f>AG318/16</f>
        <v>0</v>
      </c>
      <c r="AI318" s="15"/>
      <c r="AJ318" s="49">
        <f>AI318/16</f>
        <v>0</v>
      </c>
      <c r="AK318" s="61">
        <f>C318+E318+I318+K318+M318+O318+Q318+S318+U318+W318+Y318+AA318+AC318+AE318+AG318+AI318</f>
        <v>0</v>
      </c>
      <c r="AL318" s="15">
        <f>COUNT(C318,E318,G318,AW2I2,K318,M318,O318,Q318,S318,U318,W318,Y318,AA318,AC318,AE318,AG318,AI318)</f>
        <v>0</v>
      </c>
      <c r="AM318" s="52">
        <f>AJ318+AH318+H318+AF318+AD318+AB318+Z318+X318+V318+T318+P318+R318+N318+L318+J318+F318+D318</f>
        <v>0</v>
      </c>
      <c r="AN318" s="40"/>
    </row>
    <row r="319" spans="1:40">
      <c r="A319" s="58">
        <f t="shared" si="4"/>
        <v>318</v>
      </c>
      <c r="B319" s="129" t="s">
        <v>246</v>
      </c>
      <c r="C319" s="59"/>
      <c r="D319" s="60">
        <f>C319/29</f>
        <v>0</v>
      </c>
      <c r="E319" s="15"/>
      <c r="F319" s="49">
        <f>E319/25</f>
        <v>0</v>
      </c>
      <c r="G319" s="124"/>
      <c r="H319" s="49">
        <f>G319/31</f>
        <v>0</v>
      </c>
      <c r="I319" s="15"/>
      <c r="J319" s="49">
        <f>I319/30</f>
        <v>0</v>
      </c>
      <c r="K319" s="15"/>
      <c r="L319" s="49">
        <f>K319/26</f>
        <v>0</v>
      </c>
      <c r="M319" s="15"/>
      <c r="N319" s="49">
        <f>M319/37</f>
        <v>0</v>
      </c>
      <c r="O319" s="15"/>
      <c r="P319" s="49">
        <f>O319/32</f>
        <v>0</v>
      </c>
      <c r="Q319" s="15"/>
      <c r="R319" s="49">
        <f>Q319/20</f>
        <v>0</v>
      </c>
      <c r="S319" s="15"/>
      <c r="T319" s="49">
        <f>S319/27</f>
        <v>0</v>
      </c>
      <c r="U319" s="15"/>
      <c r="V319" s="49">
        <f>U319/58</f>
        <v>0</v>
      </c>
      <c r="W319" s="15"/>
      <c r="X319" s="49">
        <f>W319/30</f>
        <v>0</v>
      </c>
      <c r="Y319" s="15"/>
      <c r="Z319" s="49">
        <f>Y319/25</f>
        <v>0</v>
      </c>
      <c r="AA319" s="15"/>
      <c r="AB319" s="49">
        <f>AA319/20</f>
        <v>0</v>
      </c>
      <c r="AC319" s="15"/>
      <c r="AD319" s="49">
        <f>AC319/23</f>
        <v>0</v>
      </c>
      <c r="AE319" s="15"/>
      <c r="AF319" s="49">
        <f>AE319/26</f>
        <v>0</v>
      </c>
      <c r="AG319" s="15"/>
      <c r="AH319" s="49">
        <f>AG319/16</f>
        <v>0</v>
      </c>
      <c r="AI319" s="15"/>
      <c r="AJ319" s="49">
        <f>AI319/16</f>
        <v>0</v>
      </c>
      <c r="AK319" s="61">
        <f>C319+E319+I319+K319+M319+O319+Q319+S319+U319+W319+Y319+AA319+AC319+AE319+AG319+AI319</f>
        <v>0</v>
      </c>
      <c r="AL319" s="15">
        <f>COUNT(C319,E319,G319,AW2I2,K319,M319,O319,Q319,S319,U319,W319,Y319,AA319,AC319,AE319,AG319,AI319)</f>
        <v>0</v>
      </c>
      <c r="AM319" s="52">
        <f>AJ319+AH319+H319+AF319+AD319+AB319+Z319+X319+V319+T319+P319+R319+N319+L319+J319+F319+D319</f>
        <v>0</v>
      </c>
      <c r="AN319" s="40"/>
    </row>
    <row r="320" spans="1:40">
      <c r="A320" s="58">
        <f t="shared" si="4"/>
        <v>319</v>
      </c>
      <c r="B320" s="128" t="s">
        <v>343</v>
      </c>
      <c r="C320" s="59"/>
      <c r="D320" s="60">
        <f>C320/29</f>
        <v>0</v>
      </c>
      <c r="E320" s="15"/>
      <c r="F320" s="49">
        <f>E320/25</f>
        <v>0</v>
      </c>
      <c r="G320" s="124"/>
      <c r="H320" s="49">
        <f>G320/31</f>
        <v>0</v>
      </c>
      <c r="I320" s="15"/>
      <c r="J320" s="49">
        <f>I320/30</f>
        <v>0</v>
      </c>
      <c r="K320" s="15"/>
      <c r="L320" s="49">
        <f>K320/26</f>
        <v>0</v>
      </c>
      <c r="M320" s="15"/>
      <c r="N320" s="49">
        <f>M320/37</f>
        <v>0</v>
      </c>
      <c r="O320" s="15"/>
      <c r="P320" s="49">
        <f>O320/32</f>
        <v>0</v>
      </c>
      <c r="Q320" s="15"/>
      <c r="R320" s="49">
        <f>Q320/20</f>
        <v>0</v>
      </c>
      <c r="S320" s="15"/>
      <c r="T320" s="49">
        <f>S320/27</f>
        <v>0</v>
      </c>
      <c r="U320" s="15"/>
      <c r="V320" s="49">
        <f>U320/58</f>
        <v>0</v>
      </c>
      <c r="W320" s="15"/>
      <c r="X320" s="49">
        <f>W320/30</f>
        <v>0</v>
      </c>
      <c r="Y320" s="15"/>
      <c r="Z320" s="49">
        <f>Y320/25</f>
        <v>0</v>
      </c>
      <c r="AA320" s="15"/>
      <c r="AB320" s="49">
        <f>AA320/20</f>
        <v>0</v>
      </c>
      <c r="AC320" s="15"/>
      <c r="AD320" s="49">
        <f>AC320/23</f>
        <v>0</v>
      </c>
      <c r="AE320" s="15"/>
      <c r="AF320" s="49">
        <f>AE320/26</f>
        <v>0</v>
      </c>
      <c r="AG320" s="15"/>
      <c r="AH320" s="49">
        <f>AG320/16</f>
        <v>0</v>
      </c>
      <c r="AI320" s="15"/>
      <c r="AJ320" s="49">
        <f>AI320/16</f>
        <v>0</v>
      </c>
      <c r="AK320" s="61">
        <f>C320+E320+I320+K320+M320+O320+Q320+S320+U320+W320+Y320+AA320+AC320+AE320+AG320+AI320</f>
        <v>0</v>
      </c>
      <c r="AL320" s="15">
        <f>COUNT(C320,E320,G320,AW2I2,K320,M320,O320,Q320,S320,U320,W320,Y320,AA320,AC320,AE320,AG320,AI320)</f>
        <v>0</v>
      </c>
      <c r="AM320" s="52">
        <f>AJ320+AH320+H320+AF320+AD320+AB320+Z320+X320+V320+T320+P320+R320+N320+L320+J320+F320+D320</f>
        <v>0</v>
      </c>
      <c r="AN320" s="40"/>
    </row>
    <row r="321" spans="1:40">
      <c r="A321" s="58">
        <f t="shared" si="4"/>
        <v>320</v>
      </c>
      <c r="B321" s="128" t="s">
        <v>253</v>
      </c>
      <c r="C321" s="59"/>
      <c r="D321" s="60">
        <f>C321/29</f>
        <v>0</v>
      </c>
      <c r="E321" s="15"/>
      <c r="F321" s="49">
        <f>E321/25</f>
        <v>0</v>
      </c>
      <c r="G321" s="124"/>
      <c r="H321" s="49">
        <f>G321/31</f>
        <v>0</v>
      </c>
      <c r="I321" s="15"/>
      <c r="J321" s="49">
        <f>I321/30</f>
        <v>0</v>
      </c>
      <c r="K321" s="15"/>
      <c r="L321" s="49">
        <f>K321/26</f>
        <v>0</v>
      </c>
      <c r="M321" s="15"/>
      <c r="N321" s="49">
        <f>M321/37</f>
        <v>0</v>
      </c>
      <c r="O321" s="15"/>
      <c r="P321" s="49">
        <f>O321/32</f>
        <v>0</v>
      </c>
      <c r="Q321" s="15"/>
      <c r="R321" s="49">
        <f>Q321/20</f>
        <v>0</v>
      </c>
      <c r="S321" s="15"/>
      <c r="T321" s="49">
        <f>S321/27</f>
        <v>0</v>
      </c>
      <c r="U321" s="15"/>
      <c r="V321" s="49">
        <f>U321/58</f>
        <v>0</v>
      </c>
      <c r="W321" s="15"/>
      <c r="X321" s="49">
        <f>W321/30</f>
        <v>0</v>
      </c>
      <c r="Y321" s="15"/>
      <c r="Z321" s="49">
        <f>Y321/25</f>
        <v>0</v>
      </c>
      <c r="AA321" s="15"/>
      <c r="AB321" s="49">
        <f>AA321/20</f>
        <v>0</v>
      </c>
      <c r="AC321" s="15"/>
      <c r="AD321" s="49">
        <f>AC321/23</f>
        <v>0</v>
      </c>
      <c r="AE321" s="15"/>
      <c r="AF321" s="49">
        <f>AE321/26</f>
        <v>0</v>
      </c>
      <c r="AG321" s="15"/>
      <c r="AH321" s="49">
        <f>AG321/16</f>
        <v>0</v>
      </c>
      <c r="AI321" s="15"/>
      <c r="AJ321" s="49">
        <f>AI321/16</f>
        <v>0</v>
      </c>
      <c r="AK321" s="61">
        <f>C321+E321+I321+K321+M321+O321+Q321+S321+U321+W321+Y321+AA321+AC321+AE321+AG321+AI321</f>
        <v>0</v>
      </c>
      <c r="AL321" s="15">
        <f>COUNT(C321,E321,G321,AW2I2,K321,M321,O321,Q321,S321,U321,W321,Y321,AA321,AC321,AE321,AG321,AI321)</f>
        <v>0</v>
      </c>
      <c r="AM321" s="52">
        <f>AJ321+AH321+H321+AF321+AD321+AB321+Z321+X321+V321+T321+P321+R321+N321+L321+J321+F321+D321</f>
        <v>0</v>
      </c>
      <c r="AN321" s="40"/>
    </row>
    <row r="322" spans="1:40">
      <c r="A322" s="58">
        <f t="shared" si="4"/>
        <v>321</v>
      </c>
      <c r="B322" s="130" t="s">
        <v>130</v>
      </c>
      <c r="C322" s="59"/>
      <c r="D322" s="60">
        <f>C322/29</f>
        <v>0</v>
      </c>
      <c r="E322" s="15"/>
      <c r="F322" s="49">
        <f>E322/25</f>
        <v>0</v>
      </c>
      <c r="G322" s="124"/>
      <c r="H322" s="49">
        <f>G322/31</f>
        <v>0</v>
      </c>
      <c r="I322" s="15"/>
      <c r="J322" s="49">
        <f>I322/30</f>
        <v>0</v>
      </c>
      <c r="K322" s="15"/>
      <c r="L322" s="49">
        <f>K322/26</f>
        <v>0</v>
      </c>
      <c r="M322" s="15"/>
      <c r="N322" s="49">
        <f>M322/37</f>
        <v>0</v>
      </c>
      <c r="O322" s="15"/>
      <c r="P322" s="49">
        <f>O322/32</f>
        <v>0</v>
      </c>
      <c r="Q322" s="15"/>
      <c r="R322" s="49">
        <f>Q322/20</f>
        <v>0</v>
      </c>
      <c r="S322" s="15"/>
      <c r="T322" s="49">
        <f>S322/27</f>
        <v>0</v>
      </c>
      <c r="U322" s="15"/>
      <c r="V322" s="49">
        <f>U322/58</f>
        <v>0</v>
      </c>
      <c r="W322" s="15"/>
      <c r="X322" s="49">
        <f>W322/30</f>
        <v>0</v>
      </c>
      <c r="Y322" s="15"/>
      <c r="Z322" s="49">
        <f>Y322/25</f>
        <v>0</v>
      </c>
      <c r="AA322" s="15"/>
      <c r="AB322" s="49">
        <f>AA322/20</f>
        <v>0</v>
      </c>
      <c r="AC322" s="15"/>
      <c r="AD322" s="49">
        <f>AC322/23</f>
        <v>0</v>
      </c>
      <c r="AE322" s="15"/>
      <c r="AF322" s="49">
        <f>AE322/26</f>
        <v>0</v>
      </c>
      <c r="AG322" s="15"/>
      <c r="AH322" s="49">
        <f>AG322/16</f>
        <v>0</v>
      </c>
      <c r="AI322" s="15"/>
      <c r="AJ322" s="49">
        <f>AI322/16</f>
        <v>0</v>
      </c>
      <c r="AK322" s="61">
        <f>C322+E322+I322+K322+M322+O322+Q322+S322+U322+W322+Y322+AA322+AC322+AE322+AG322+AI322</f>
        <v>0</v>
      </c>
      <c r="AL322" s="15">
        <f>COUNT(C322,E322,G322,AW2I2,K322,M322,O322,Q322,S322,U322,W322,Y322,AA322,AC322,AE322,AG322,AI322)</f>
        <v>0</v>
      </c>
      <c r="AM322" s="52">
        <f>AJ322+AH322+H322+AF322+AD322+AB322+Z322+X322+V322+T322+P322+R322+N322+L322+J322+F322+D322</f>
        <v>0</v>
      </c>
      <c r="AN322" s="40"/>
    </row>
    <row r="323" spans="1:40">
      <c r="A323" s="58">
        <f t="shared" si="4"/>
        <v>322</v>
      </c>
      <c r="B323" s="130" t="s">
        <v>123</v>
      </c>
      <c r="C323" s="59"/>
      <c r="D323" s="60">
        <f>C323/29</f>
        <v>0</v>
      </c>
      <c r="E323" s="15"/>
      <c r="F323" s="49">
        <f>E323/25</f>
        <v>0</v>
      </c>
      <c r="G323" s="124"/>
      <c r="H323" s="49">
        <f>G323/31</f>
        <v>0</v>
      </c>
      <c r="I323" s="15"/>
      <c r="J323" s="49">
        <f>I323/30</f>
        <v>0</v>
      </c>
      <c r="K323" s="15"/>
      <c r="L323" s="49">
        <f>K323/26</f>
        <v>0</v>
      </c>
      <c r="M323" s="15"/>
      <c r="N323" s="49">
        <f>M323/37</f>
        <v>0</v>
      </c>
      <c r="O323" s="15"/>
      <c r="P323" s="49">
        <f>O323/32</f>
        <v>0</v>
      </c>
      <c r="Q323" s="15"/>
      <c r="R323" s="49">
        <f>Q323/20</f>
        <v>0</v>
      </c>
      <c r="S323" s="15"/>
      <c r="T323" s="49">
        <f>S323/27</f>
        <v>0</v>
      </c>
      <c r="U323" s="15"/>
      <c r="V323" s="49">
        <f>U323/58</f>
        <v>0</v>
      </c>
      <c r="W323" s="15"/>
      <c r="X323" s="49">
        <f>W323/30</f>
        <v>0</v>
      </c>
      <c r="Y323" s="15"/>
      <c r="Z323" s="49">
        <f>Y323/25</f>
        <v>0</v>
      </c>
      <c r="AA323" s="15"/>
      <c r="AB323" s="49">
        <f>AA323/20</f>
        <v>0</v>
      </c>
      <c r="AC323" s="15"/>
      <c r="AD323" s="49">
        <f>AC323/23</f>
        <v>0</v>
      </c>
      <c r="AE323" s="15"/>
      <c r="AF323" s="49">
        <f>AE323/26</f>
        <v>0</v>
      </c>
      <c r="AG323" s="15"/>
      <c r="AH323" s="49">
        <f>AG323/16</f>
        <v>0</v>
      </c>
      <c r="AI323" s="15"/>
      <c r="AJ323" s="49">
        <f>AI323/16</f>
        <v>0</v>
      </c>
      <c r="AK323" s="61">
        <f>C323+E323+I323+K323+M323+O323+Q323+S323+U323+W323+Y323+AA323+AC323+AE323+AG323+AI323</f>
        <v>0</v>
      </c>
      <c r="AL323" s="15">
        <f>COUNT(C323,E323,G323,AW2I2,K323,M323,O323,Q323,S323,U323,W323,Y323,AA323,AC323,AE323,AG323,AI323)</f>
        <v>0</v>
      </c>
      <c r="AM323" s="52">
        <f>AJ323+AH323+H323+AF323+AD323+AB323+Z323+X323+V323+T323+P323+R323+N323+L323+J323+F323+D323</f>
        <v>0</v>
      </c>
      <c r="AN323" s="40"/>
    </row>
    <row r="324" spans="1:40">
      <c r="A324" s="58">
        <f t="shared" ref="A324:A387" si="5">A323+1</f>
        <v>323</v>
      </c>
      <c r="B324" s="130" t="s">
        <v>74</v>
      </c>
      <c r="C324" s="59"/>
      <c r="D324" s="60">
        <f>C324/29</f>
        <v>0</v>
      </c>
      <c r="E324" s="15"/>
      <c r="F324" s="49">
        <f>E324/25</f>
        <v>0</v>
      </c>
      <c r="G324" s="124"/>
      <c r="H324" s="49">
        <f>G324/31</f>
        <v>0</v>
      </c>
      <c r="I324" s="15"/>
      <c r="J324" s="49">
        <f>I324/30</f>
        <v>0</v>
      </c>
      <c r="K324" s="15"/>
      <c r="L324" s="49">
        <f>K324/26</f>
        <v>0</v>
      </c>
      <c r="M324" s="15"/>
      <c r="N324" s="49">
        <f>M324/37</f>
        <v>0</v>
      </c>
      <c r="O324" s="15"/>
      <c r="P324" s="49">
        <f>O324/32</f>
        <v>0</v>
      </c>
      <c r="Q324" s="15"/>
      <c r="R324" s="49">
        <f>Q324/20</f>
        <v>0</v>
      </c>
      <c r="S324" s="15"/>
      <c r="T324" s="49">
        <f>S324/27</f>
        <v>0</v>
      </c>
      <c r="U324" s="15"/>
      <c r="V324" s="49">
        <f>U324/58</f>
        <v>0</v>
      </c>
      <c r="W324" s="15"/>
      <c r="X324" s="49">
        <f>W324/30</f>
        <v>0</v>
      </c>
      <c r="Y324" s="15"/>
      <c r="Z324" s="49">
        <f>Y324/25</f>
        <v>0</v>
      </c>
      <c r="AA324" s="15"/>
      <c r="AB324" s="49">
        <f>AA324/20</f>
        <v>0</v>
      </c>
      <c r="AC324" s="15"/>
      <c r="AD324" s="49">
        <f>AC324/23</f>
        <v>0</v>
      </c>
      <c r="AE324" s="15"/>
      <c r="AF324" s="49">
        <f>AE324/26</f>
        <v>0</v>
      </c>
      <c r="AG324" s="15"/>
      <c r="AH324" s="49">
        <f>AG324/16</f>
        <v>0</v>
      </c>
      <c r="AI324" s="15"/>
      <c r="AJ324" s="49">
        <f>AI324/16</f>
        <v>0</v>
      </c>
      <c r="AK324" s="61">
        <f>C324+E324+I324+K324+M324+O324+Q324+S324+U324+W324+Y324+AA324+AC324+AE324+AG324+AI324</f>
        <v>0</v>
      </c>
      <c r="AL324" s="15">
        <f>COUNT(C324,E324,G324,AW2I2,K324,M324,O324,Q324,S324,U324,W324,Y324,AA324,AC324,AE324,AG324,AI324)</f>
        <v>0</v>
      </c>
      <c r="AM324" s="52">
        <f>AJ324+AH324+H324+AF324+AD324+AB324+Z324+X324+V324+T324+P324+R324+N324+L324+J324+F324+D324</f>
        <v>0</v>
      </c>
      <c r="AN324" s="40"/>
    </row>
    <row r="325" spans="1:40">
      <c r="A325" s="58">
        <f t="shared" si="5"/>
        <v>324</v>
      </c>
      <c r="B325" s="128" t="s">
        <v>184</v>
      </c>
      <c r="C325" s="59"/>
      <c r="D325" s="60">
        <f>C325/29</f>
        <v>0</v>
      </c>
      <c r="E325" s="15"/>
      <c r="F325" s="49">
        <f>E325/25</f>
        <v>0</v>
      </c>
      <c r="G325" s="124"/>
      <c r="H325" s="49">
        <f>G325/31</f>
        <v>0</v>
      </c>
      <c r="I325" s="15"/>
      <c r="J325" s="49">
        <f>I325/30</f>
        <v>0</v>
      </c>
      <c r="K325" s="15"/>
      <c r="L325" s="49">
        <f>K325/26</f>
        <v>0</v>
      </c>
      <c r="M325" s="15"/>
      <c r="N325" s="49">
        <f>M325/37</f>
        <v>0</v>
      </c>
      <c r="O325" s="15"/>
      <c r="P325" s="49">
        <f>O325/32</f>
        <v>0</v>
      </c>
      <c r="Q325" s="15"/>
      <c r="R325" s="49">
        <f>Q325/20</f>
        <v>0</v>
      </c>
      <c r="S325" s="15"/>
      <c r="T325" s="49">
        <f>S325/27</f>
        <v>0</v>
      </c>
      <c r="U325" s="15"/>
      <c r="V325" s="49">
        <f>U325/58</f>
        <v>0</v>
      </c>
      <c r="W325" s="15"/>
      <c r="X325" s="49">
        <f>W325/30</f>
        <v>0</v>
      </c>
      <c r="Y325" s="15"/>
      <c r="Z325" s="49">
        <f>Y325/25</f>
        <v>0</v>
      </c>
      <c r="AA325" s="15"/>
      <c r="AB325" s="49">
        <f>AA325/20</f>
        <v>0</v>
      </c>
      <c r="AC325" s="15"/>
      <c r="AD325" s="49">
        <f>AC325/23</f>
        <v>0</v>
      </c>
      <c r="AE325" s="15"/>
      <c r="AF325" s="49">
        <f>AE325/26</f>
        <v>0</v>
      </c>
      <c r="AG325" s="15"/>
      <c r="AH325" s="49">
        <f>AG325/16</f>
        <v>0</v>
      </c>
      <c r="AI325" s="15"/>
      <c r="AJ325" s="49">
        <f>AI325/16</f>
        <v>0</v>
      </c>
      <c r="AK325" s="61">
        <f>C325+E325+I325+K325+M325+O325+Q325+S325+U325+W325+Y325+AA325+AC325+AE325+AG325+AI325</f>
        <v>0</v>
      </c>
      <c r="AL325" s="15">
        <f>COUNT(C325,E325,G325,AW2I2,K325,M325,O325,Q325,S325,U325,W325,Y325,AA325,AC325,AE325,AG325,AI325)</f>
        <v>0</v>
      </c>
      <c r="AM325" s="52">
        <f>AJ325+AH325+H325+AF325+AD325+AB325+Z325+X325+V325+T325+P325+R325+N325+L325+J325+F325+D325</f>
        <v>0</v>
      </c>
      <c r="AN325" s="40"/>
    </row>
    <row r="326" spans="1:40">
      <c r="A326" s="58">
        <f t="shared" si="5"/>
        <v>325</v>
      </c>
      <c r="B326" s="130" t="s">
        <v>150</v>
      </c>
      <c r="C326" s="59"/>
      <c r="D326" s="60">
        <f>C326/29</f>
        <v>0</v>
      </c>
      <c r="E326" s="15"/>
      <c r="F326" s="49">
        <f>E326/25</f>
        <v>0</v>
      </c>
      <c r="G326" s="124"/>
      <c r="H326" s="49">
        <f>G326/31</f>
        <v>0</v>
      </c>
      <c r="I326" s="15"/>
      <c r="J326" s="49">
        <f>I326/30</f>
        <v>0</v>
      </c>
      <c r="K326" s="15"/>
      <c r="L326" s="49">
        <f>K326/26</f>
        <v>0</v>
      </c>
      <c r="M326" s="15"/>
      <c r="N326" s="49">
        <f>M326/37</f>
        <v>0</v>
      </c>
      <c r="O326" s="15"/>
      <c r="P326" s="49">
        <f>O326/32</f>
        <v>0</v>
      </c>
      <c r="Q326" s="15"/>
      <c r="R326" s="49">
        <f>Q326/20</f>
        <v>0</v>
      </c>
      <c r="S326" s="15"/>
      <c r="T326" s="49">
        <f>S326/27</f>
        <v>0</v>
      </c>
      <c r="U326" s="15"/>
      <c r="V326" s="49">
        <f>U326/58</f>
        <v>0</v>
      </c>
      <c r="W326" s="15"/>
      <c r="X326" s="49">
        <f>W326/30</f>
        <v>0</v>
      </c>
      <c r="Y326" s="15"/>
      <c r="Z326" s="49">
        <f>Y326/25</f>
        <v>0</v>
      </c>
      <c r="AA326" s="15"/>
      <c r="AB326" s="49">
        <f>AA326/20</f>
        <v>0</v>
      </c>
      <c r="AC326" s="15"/>
      <c r="AD326" s="49">
        <f>AC326/23</f>
        <v>0</v>
      </c>
      <c r="AE326" s="15"/>
      <c r="AF326" s="49">
        <f>AE326/26</f>
        <v>0</v>
      </c>
      <c r="AG326" s="15"/>
      <c r="AH326" s="49">
        <f>AG326/16</f>
        <v>0</v>
      </c>
      <c r="AI326" s="15"/>
      <c r="AJ326" s="49">
        <f>AI326/16</f>
        <v>0</v>
      </c>
      <c r="AK326" s="61">
        <f>C326+E326+I326+K326+M326+O326+Q326+S326+U326+W326+Y326+AA326+AC326+AE326+AG326+AI326</f>
        <v>0</v>
      </c>
      <c r="AL326" s="15">
        <f>COUNT(C326,E326,G326,AW2I2,K326,M326,O326,Q326,S326,U326,W326,Y326,AA326,AC326,AE326,AG326,AI326)</f>
        <v>0</v>
      </c>
      <c r="AM326" s="52">
        <f>AJ326+AH326+H326+AF326+AD326+AB326+Z326+X326+V326+T326+P326+R326+N326+L326+J326+F326+D326</f>
        <v>0</v>
      </c>
      <c r="AN326" s="40"/>
    </row>
    <row r="327" spans="1:40">
      <c r="A327" s="58">
        <f t="shared" si="5"/>
        <v>326</v>
      </c>
      <c r="B327" s="130" t="s">
        <v>97</v>
      </c>
      <c r="C327" s="59"/>
      <c r="D327" s="60">
        <f>C327/29</f>
        <v>0</v>
      </c>
      <c r="E327" s="15"/>
      <c r="F327" s="49">
        <f>E327/25</f>
        <v>0</v>
      </c>
      <c r="G327" s="124"/>
      <c r="H327" s="49">
        <f>G327/31</f>
        <v>0</v>
      </c>
      <c r="I327" s="15"/>
      <c r="J327" s="49">
        <f>I327/30</f>
        <v>0</v>
      </c>
      <c r="K327" s="15"/>
      <c r="L327" s="49">
        <f>K327/26</f>
        <v>0</v>
      </c>
      <c r="M327" s="15"/>
      <c r="N327" s="49">
        <f>M327/37</f>
        <v>0</v>
      </c>
      <c r="O327" s="15"/>
      <c r="P327" s="49">
        <f>O327/32</f>
        <v>0</v>
      </c>
      <c r="Q327" s="15"/>
      <c r="R327" s="49">
        <f>Q327/20</f>
        <v>0</v>
      </c>
      <c r="S327" s="15"/>
      <c r="T327" s="49">
        <f>S327/27</f>
        <v>0</v>
      </c>
      <c r="U327" s="15"/>
      <c r="V327" s="49">
        <f>U327/58</f>
        <v>0</v>
      </c>
      <c r="W327" s="15"/>
      <c r="X327" s="49">
        <f>W327/30</f>
        <v>0</v>
      </c>
      <c r="Y327" s="15"/>
      <c r="Z327" s="49">
        <f>Y327/25</f>
        <v>0</v>
      </c>
      <c r="AA327" s="15"/>
      <c r="AB327" s="49">
        <f>AA327/20</f>
        <v>0</v>
      </c>
      <c r="AC327" s="15"/>
      <c r="AD327" s="49">
        <f>AC327/23</f>
        <v>0</v>
      </c>
      <c r="AE327" s="15"/>
      <c r="AF327" s="49">
        <f>AE327/26</f>
        <v>0</v>
      </c>
      <c r="AG327" s="15"/>
      <c r="AH327" s="49">
        <f>AG327/16</f>
        <v>0</v>
      </c>
      <c r="AI327" s="15"/>
      <c r="AJ327" s="49">
        <f>AI327/16</f>
        <v>0</v>
      </c>
      <c r="AK327" s="61">
        <f>C327+E327+I327+K327+M327+O327+Q327+S327+U327+W327+Y327+AA327+AC327+AE327+AG327+AI327</f>
        <v>0</v>
      </c>
      <c r="AL327" s="15">
        <f>COUNT(C327,E327,G327,AW2I2,K327,M327,O327,Q327,S327,U327,W327,Y327,AA327,AC327,AE327,AG327,AI327)</f>
        <v>0</v>
      </c>
      <c r="AM327" s="52">
        <f>AJ327+AH327+H327+AF327+AD327+AB327+Z327+X327+V327+T327+P327+R327+N327+L327+J327+F327+D327</f>
        <v>0</v>
      </c>
      <c r="AN327" s="40"/>
    </row>
    <row r="328" spans="1:40">
      <c r="A328" s="58">
        <f t="shared" si="5"/>
        <v>327</v>
      </c>
      <c r="B328" s="128" t="s">
        <v>182</v>
      </c>
      <c r="C328" s="59"/>
      <c r="D328" s="60">
        <f>C328/29</f>
        <v>0</v>
      </c>
      <c r="E328" s="15"/>
      <c r="F328" s="49">
        <f>E328/25</f>
        <v>0</v>
      </c>
      <c r="G328" s="124"/>
      <c r="H328" s="49">
        <f>G328/31</f>
        <v>0</v>
      </c>
      <c r="I328" s="15"/>
      <c r="J328" s="49">
        <f>I328/30</f>
        <v>0</v>
      </c>
      <c r="K328" s="15"/>
      <c r="L328" s="49">
        <f>K328/26</f>
        <v>0</v>
      </c>
      <c r="M328" s="15"/>
      <c r="N328" s="49">
        <f>M328/37</f>
        <v>0</v>
      </c>
      <c r="O328" s="15"/>
      <c r="P328" s="49">
        <f>O328/32</f>
        <v>0</v>
      </c>
      <c r="Q328" s="15"/>
      <c r="R328" s="49">
        <f>Q328/20</f>
        <v>0</v>
      </c>
      <c r="S328" s="15"/>
      <c r="T328" s="49">
        <f>S328/27</f>
        <v>0</v>
      </c>
      <c r="U328" s="15"/>
      <c r="V328" s="49">
        <f>U328/58</f>
        <v>0</v>
      </c>
      <c r="W328" s="15"/>
      <c r="X328" s="49">
        <f>W328/30</f>
        <v>0</v>
      </c>
      <c r="Y328" s="15"/>
      <c r="Z328" s="49">
        <f>Y328/25</f>
        <v>0</v>
      </c>
      <c r="AA328" s="15"/>
      <c r="AB328" s="49">
        <f>AA328/20</f>
        <v>0</v>
      </c>
      <c r="AC328" s="15"/>
      <c r="AD328" s="49">
        <f>AC328/23</f>
        <v>0</v>
      </c>
      <c r="AE328" s="15"/>
      <c r="AF328" s="49">
        <f>AE328/26</f>
        <v>0</v>
      </c>
      <c r="AG328" s="15"/>
      <c r="AH328" s="49">
        <f>AG328/16</f>
        <v>0</v>
      </c>
      <c r="AI328" s="15"/>
      <c r="AJ328" s="49">
        <f>AI328/16</f>
        <v>0</v>
      </c>
      <c r="AK328" s="61">
        <f>C328+E328+I328+K328+M328+O328+Q328+S328+U328+W328+Y328+AA328+AC328+AE328+AG328+AI328</f>
        <v>0</v>
      </c>
      <c r="AL328" s="15">
        <f>COUNT(C328,E328,G328,AW2I2,K328,M328,O328,Q328,S328,U328,W328,Y328,AA328,AC328,AE328,AG328,AI328)</f>
        <v>0</v>
      </c>
      <c r="AM328" s="52">
        <f>AJ328+AH328+H328+AF328+AD328+AB328+Z328+X328+V328+T328+P328+R328+N328+L328+J328+F328+D328</f>
        <v>0</v>
      </c>
      <c r="AN328" s="40"/>
    </row>
    <row r="329" spans="1:40">
      <c r="A329" s="58">
        <f t="shared" si="5"/>
        <v>328</v>
      </c>
      <c r="B329" s="19" t="s">
        <v>296</v>
      </c>
      <c r="C329" s="59"/>
      <c r="D329" s="60">
        <f>C329/29</f>
        <v>0</v>
      </c>
      <c r="E329" s="15"/>
      <c r="F329" s="49">
        <f>E329/25</f>
        <v>0</v>
      </c>
      <c r="G329" s="124"/>
      <c r="H329" s="49">
        <f>G329/31</f>
        <v>0</v>
      </c>
      <c r="I329" s="15"/>
      <c r="J329" s="49">
        <f>I329/30</f>
        <v>0</v>
      </c>
      <c r="K329" s="15"/>
      <c r="L329" s="49">
        <f>K329/26</f>
        <v>0</v>
      </c>
      <c r="M329" s="15"/>
      <c r="N329" s="49">
        <f>M329/37</f>
        <v>0</v>
      </c>
      <c r="O329" s="15"/>
      <c r="P329" s="49">
        <f>O329/32</f>
        <v>0</v>
      </c>
      <c r="Q329" s="15"/>
      <c r="R329" s="49">
        <f>Q329/20</f>
        <v>0</v>
      </c>
      <c r="S329" s="15"/>
      <c r="T329" s="49">
        <f>S329/27</f>
        <v>0</v>
      </c>
      <c r="U329" s="15"/>
      <c r="V329" s="49">
        <f>U329/58</f>
        <v>0</v>
      </c>
      <c r="W329" s="15"/>
      <c r="X329" s="49">
        <f>W329/30</f>
        <v>0</v>
      </c>
      <c r="Y329" s="15"/>
      <c r="Z329" s="49">
        <f>Y329/25</f>
        <v>0</v>
      </c>
      <c r="AA329" s="15"/>
      <c r="AB329" s="49">
        <f>AA329/20</f>
        <v>0</v>
      </c>
      <c r="AC329" s="15"/>
      <c r="AD329" s="49">
        <f>AC329/23</f>
        <v>0</v>
      </c>
      <c r="AE329" s="15"/>
      <c r="AF329" s="49">
        <f>AE329/26</f>
        <v>0</v>
      </c>
      <c r="AG329" s="15"/>
      <c r="AH329" s="49">
        <f>AG329/16</f>
        <v>0</v>
      </c>
      <c r="AI329" s="15"/>
      <c r="AJ329" s="49">
        <f>AI329/16</f>
        <v>0</v>
      </c>
      <c r="AK329" s="61">
        <f>C329+E329+I329+K329+M329+O329+Q329+S329+U329+W329+Y329+AA329+AC329+AE329+AG329+AI329</f>
        <v>0</v>
      </c>
      <c r="AL329" s="15">
        <f>COUNT(C329,E329,G329,AW2I2,K329,M329,O329,Q329,S329,U329,W329,Y329,AA329,AC329,AE329,AG329,AI329)</f>
        <v>0</v>
      </c>
      <c r="AM329" s="52">
        <f>AJ329+AH329+H329+AF329+AD329+AB329+Z329+X329+V329+T329+P329+R329+N329+L329+J329+F329+D329</f>
        <v>0</v>
      </c>
      <c r="AN329" s="40"/>
    </row>
    <row r="330" spans="1:40">
      <c r="A330" s="58">
        <f t="shared" si="5"/>
        <v>329</v>
      </c>
      <c r="B330" s="18" t="s">
        <v>143</v>
      </c>
      <c r="C330" s="59"/>
      <c r="D330" s="60">
        <f>C330/29</f>
        <v>0</v>
      </c>
      <c r="E330" s="15"/>
      <c r="F330" s="49">
        <f>E330/25</f>
        <v>0</v>
      </c>
      <c r="G330" s="124"/>
      <c r="H330" s="49">
        <f>G330/31</f>
        <v>0</v>
      </c>
      <c r="I330" s="15"/>
      <c r="J330" s="49">
        <f>I330/30</f>
        <v>0</v>
      </c>
      <c r="K330" s="15"/>
      <c r="L330" s="49">
        <f>K330/26</f>
        <v>0</v>
      </c>
      <c r="M330" s="15"/>
      <c r="N330" s="49">
        <f>M330/37</f>
        <v>0</v>
      </c>
      <c r="O330" s="15"/>
      <c r="P330" s="49">
        <f>O330/32</f>
        <v>0</v>
      </c>
      <c r="Q330" s="15"/>
      <c r="R330" s="49">
        <f>Q330/20</f>
        <v>0</v>
      </c>
      <c r="S330" s="15"/>
      <c r="T330" s="49">
        <f>S330/27</f>
        <v>0</v>
      </c>
      <c r="U330" s="15"/>
      <c r="V330" s="49">
        <f>U330/58</f>
        <v>0</v>
      </c>
      <c r="W330" s="15"/>
      <c r="X330" s="49">
        <f>W330/30</f>
        <v>0</v>
      </c>
      <c r="Y330" s="15"/>
      <c r="Z330" s="49">
        <f>Y330/25</f>
        <v>0</v>
      </c>
      <c r="AA330" s="15"/>
      <c r="AB330" s="49">
        <f>AA330/20</f>
        <v>0</v>
      </c>
      <c r="AC330" s="15"/>
      <c r="AD330" s="49">
        <f>AC330/23</f>
        <v>0</v>
      </c>
      <c r="AE330" s="15"/>
      <c r="AF330" s="49">
        <f>AE330/26</f>
        <v>0</v>
      </c>
      <c r="AG330" s="15"/>
      <c r="AH330" s="49">
        <f>AG330/16</f>
        <v>0</v>
      </c>
      <c r="AI330" s="15"/>
      <c r="AJ330" s="49">
        <f>AI330/16</f>
        <v>0</v>
      </c>
      <c r="AK330" s="61">
        <f>C330+E330+I330+K330+M330+O330+Q330+S330+U330+W330+Y330+AA330+AC330+AE330+AG330+AI330</f>
        <v>0</v>
      </c>
      <c r="AL330" s="15">
        <f>COUNT(C330,E330,G330,AW2I2,K330,M330,O330,Q330,S330,U330,W330,Y330,AA330,AC330,AE330,AG330,AI330)</f>
        <v>0</v>
      </c>
      <c r="AM330" s="52">
        <f>AJ330+AH330+H330+AF330+AD330+AB330+Z330+X330+V330+T330+P330+R330+N330+L330+J330+F330+D330</f>
        <v>0</v>
      </c>
      <c r="AN330" s="40"/>
    </row>
    <row r="331" spans="1:40">
      <c r="A331" s="58">
        <f t="shared" si="5"/>
        <v>330</v>
      </c>
      <c r="B331" s="18" t="s">
        <v>136</v>
      </c>
      <c r="C331" s="59"/>
      <c r="D331" s="60">
        <f>C331/29</f>
        <v>0</v>
      </c>
      <c r="E331" s="15"/>
      <c r="F331" s="49">
        <f>E331/25</f>
        <v>0</v>
      </c>
      <c r="G331" s="124"/>
      <c r="H331" s="49">
        <f>G331/31</f>
        <v>0</v>
      </c>
      <c r="I331" s="15"/>
      <c r="J331" s="49">
        <f>I331/30</f>
        <v>0</v>
      </c>
      <c r="K331" s="15"/>
      <c r="L331" s="49">
        <f>K331/26</f>
        <v>0</v>
      </c>
      <c r="M331" s="15"/>
      <c r="N331" s="49">
        <f>M331/37</f>
        <v>0</v>
      </c>
      <c r="O331" s="15"/>
      <c r="P331" s="49">
        <f>O331/32</f>
        <v>0</v>
      </c>
      <c r="Q331" s="15"/>
      <c r="R331" s="49">
        <f>Q331/20</f>
        <v>0</v>
      </c>
      <c r="S331" s="15"/>
      <c r="T331" s="49">
        <f>S331/27</f>
        <v>0</v>
      </c>
      <c r="U331" s="15"/>
      <c r="V331" s="49">
        <f>U331/58</f>
        <v>0</v>
      </c>
      <c r="W331" s="15"/>
      <c r="X331" s="49">
        <f>W331/30</f>
        <v>0</v>
      </c>
      <c r="Y331" s="15"/>
      <c r="Z331" s="49">
        <f>Y331/25</f>
        <v>0</v>
      </c>
      <c r="AA331" s="15"/>
      <c r="AB331" s="49">
        <f>AA331/20</f>
        <v>0</v>
      </c>
      <c r="AC331" s="15"/>
      <c r="AD331" s="49">
        <f>AC331/23</f>
        <v>0</v>
      </c>
      <c r="AE331" s="15"/>
      <c r="AF331" s="49">
        <f>AE331/26</f>
        <v>0</v>
      </c>
      <c r="AG331" s="15"/>
      <c r="AH331" s="49">
        <f>AG331/16</f>
        <v>0</v>
      </c>
      <c r="AI331" s="15"/>
      <c r="AJ331" s="49">
        <f>AI331/16</f>
        <v>0</v>
      </c>
      <c r="AK331" s="61">
        <f>C331+E331+I331+K331+M331+O331+Q331+S331+U331+W331+Y331+AA331+AC331+AE331+AG331+AI331</f>
        <v>0</v>
      </c>
      <c r="AL331" s="15">
        <f>COUNT(C331,E331,G331,AW2I2,K331,M331,O331,Q331,S331,U331,W331,Y331,AA331,AC331,AE331,AG331,AI331)</f>
        <v>0</v>
      </c>
      <c r="AM331" s="52">
        <f>AJ331+AH331+H331+AF331+AD331+AB331+Z331+X331+V331+T331+P331+R331+N331+L331+J331+F331+D331</f>
        <v>0</v>
      </c>
      <c r="AN331" s="40"/>
    </row>
    <row r="332" spans="1:40">
      <c r="A332" s="58">
        <f t="shared" si="5"/>
        <v>331</v>
      </c>
      <c r="B332" s="18" t="s">
        <v>148</v>
      </c>
      <c r="C332" s="59"/>
      <c r="D332" s="60">
        <f>C332/29</f>
        <v>0</v>
      </c>
      <c r="E332" s="15"/>
      <c r="F332" s="49">
        <f>E332/25</f>
        <v>0</v>
      </c>
      <c r="G332" s="124"/>
      <c r="H332" s="49">
        <f>G332/31</f>
        <v>0</v>
      </c>
      <c r="I332" s="15"/>
      <c r="J332" s="49">
        <f>I332/30</f>
        <v>0</v>
      </c>
      <c r="K332" s="15"/>
      <c r="L332" s="49">
        <f>K332/26</f>
        <v>0</v>
      </c>
      <c r="M332" s="15"/>
      <c r="N332" s="49">
        <f>M332/37</f>
        <v>0</v>
      </c>
      <c r="O332" s="15"/>
      <c r="P332" s="49">
        <f>O332/32</f>
        <v>0</v>
      </c>
      <c r="Q332" s="15"/>
      <c r="R332" s="49">
        <f>Q332/20</f>
        <v>0</v>
      </c>
      <c r="S332" s="15"/>
      <c r="T332" s="49">
        <f>S332/27</f>
        <v>0</v>
      </c>
      <c r="U332" s="15"/>
      <c r="V332" s="49">
        <f>U332/58</f>
        <v>0</v>
      </c>
      <c r="W332" s="15"/>
      <c r="X332" s="49">
        <f>W332/30</f>
        <v>0</v>
      </c>
      <c r="Y332" s="15"/>
      <c r="Z332" s="49">
        <f>Y332/25</f>
        <v>0</v>
      </c>
      <c r="AA332" s="15"/>
      <c r="AB332" s="49">
        <f>AA332/20</f>
        <v>0</v>
      </c>
      <c r="AC332" s="15"/>
      <c r="AD332" s="49">
        <f>AC332/23</f>
        <v>0</v>
      </c>
      <c r="AE332" s="15"/>
      <c r="AF332" s="49">
        <f>AE332/26</f>
        <v>0</v>
      </c>
      <c r="AG332" s="15"/>
      <c r="AH332" s="49">
        <f>AG332/16</f>
        <v>0</v>
      </c>
      <c r="AI332" s="15"/>
      <c r="AJ332" s="49">
        <f>AI332/16</f>
        <v>0</v>
      </c>
      <c r="AK332" s="61">
        <f>C332+E332+I332+K332+M332+O332+Q332+S332+U332+W332+Y332+AA332+AC332+AE332+AG332+AI332</f>
        <v>0</v>
      </c>
      <c r="AL332" s="15">
        <f>COUNT(C332,E332,G332,AW2I2,K332,M332,O332,Q332,S332,U332,W332,Y332,AA332,AC332,AE332,AG332,AI332)</f>
        <v>0</v>
      </c>
      <c r="AM332" s="52">
        <f>AJ332+AH332+H332+AF332+AD332+AB332+Z332+X332+V332+T332+P332+R332+N332+L332+J332+F332+D332</f>
        <v>0</v>
      </c>
      <c r="AN332" s="40"/>
    </row>
    <row r="333" spans="1:40">
      <c r="A333" s="58">
        <f t="shared" si="5"/>
        <v>332</v>
      </c>
      <c r="B333" s="18" t="s">
        <v>120</v>
      </c>
      <c r="C333" s="59"/>
      <c r="D333" s="60">
        <f>C333/29</f>
        <v>0</v>
      </c>
      <c r="E333" s="15"/>
      <c r="F333" s="49">
        <f>E333/25</f>
        <v>0</v>
      </c>
      <c r="G333" s="124"/>
      <c r="H333" s="49">
        <f>G333/31</f>
        <v>0</v>
      </c>
      <c r="I333" s="15"/>
      <c r="J333" s="49">
        <f>I333/30</f>
        <v>0</v>
      </c>
      <c r="K333" s="15"/>
      <c r="L333" s="49">
        <f>K333/26</f>
        <v>0</v>
      </c>
      <c r="M333" s="15"/>
      <c r="N333" s="49">
        <f>M333/37</f>
        <v>0</v>
      </c>
      <c r="O333" s="15"/>
      <c r="P333" s="49">
        <f>O333/32</f>
        <v>0</v>
      </c>
      <c r="Q333" s="15"/>
      <c r="R333" s="49">
        <f>Q333/20</f>
        <v>0</v>
      </c>
      <c r="S333" s="15"/>
      <c r="T333" s="49">
        <f>S333/27</f>
        <v>0</v>
      </c>
      <c r="U333" s="15"/>
      <c r="V333" s="49">
        <f>U333/58</f>
        <v>0</v>
      </c>
      <c r="W333" s="15"/>
      <c r="X333" s="49">
        <f>W333/30</f>
        <v>0</v>
      </c>
      <c r="Y333" s="15"/>
      <c r="Z333" s="49">
        <f>Y333/25</f>
        <v>0</v>
      </c>
      <c r="AA333" s="15"/>
      <c r="AB333" s="49">
        <f>AA333/20</f>
        <v>0</v>
      </c>
      <c r="AC333" s="15"/>
      <c r="AD333" s="49">
        <f>AC333/23</f>
        <v>0</v>
      </c>
      <c r="AE333" s="15"/>
      <c r="AF333" s="49">
        <f>AE333/26</f>
        <v>0</v>
      </c>
      <c r="AG333" s="15"/>
      <c r="AH333" s="49">
        <f>AG333/16</f>
        <v>0</v>
      </c>
      <c r="AI333" s="15"/>
      <c r="AJ333" s="49">
        <f>AI333/16</f>
        <v>0</v>
      </c>
      <c r="AK333" s="61">
        <f>C333+E333+I333+K333+M333+O333+Q333+S333+U333+W333+Y333+AA333+AC333+AE333+AG333+AI333</f>
        <v>0</v>
      </c>
      <c r="AL333" s="15">
        <f>COUNT(C333,E333,G333,AW2I2,K333,M333,O333,Q333,S333,U333,W333,Y333,AA333,AC333,AE333,AG333,AI333)</f>
        <v>0</v>
      </c>
      <c r="AM333" s="52">
        <f>AJ333+AH333+H333+AF333+AD333+AB333+Z333+X333+V333+T333+P333+R333+N333+L333+J333+F333+D333</f>
        <v>0</v>
      </c>
      <c r="AN333" s="40"/>
    </row>
    <row r="334" spans="1:40">
      <c r="A334" s="58">
        <f t="shared" si="5"/>
        <v>333</v>
      </c>
      <c r="B334" s="18" t="s">
        <v>112</v>
      </c>
      <c r="C334" s="59"/>
      <c r="D334" s="60">
        <f>C334/29</f>
        <v>0</v>
      </c>
      <c r="E334" s="15"/>
      <c r="F334" s="49">
        <f>E334/25</f>
        <v>0</v>
      </c>
      <c r="G334" s="124"/>
      <c r="H334" s="49">
        <f>G334/31</f>
        <v>0</v>
      </c>
      <c r="I334" s="15"/>
      <c r="J334" s="49">
        <f>I334/30</f>
        <v>0</v>
      </c>
      <c r="K334" s="15"/>
      <c r="L334" s="49">
        <f>K334/26</f>
        <v>0</v>
      </c>
      <c r="M334" s="15"/>
      <c r="N334" s="49">
        <f>M334/37</f>
        <v>0</v>
      </c>
      <c r="O334" s="15"/>
      <c r="P334" s="49">
        <f>O334/32</f>
        <v>0</v>
      </c>
      <c r="Q334" s="15"/>
      <c r="R334" s="49">
        <f>Q334/20</f>
        <v>0</v>
      </c>
      <c r="S334" s="15"/>
      <c r="T334" s="49">
        <f>S334/27</f>
        <v>0</v>
      </c>
      <c r="U334" s="15"/>
      <c r="V334" s="49">
        <f>U334/58</f>
        <v>0</v>
      </c>
      <c r="W334" s="15"/>
      <c r="X334" s="49">
        <f>W334/30</f>
        <v>0</v>
      </c>
      <c r="Y334" s="15"/>
      <c r="Z334" s="49">
        <f>Y334/25</f>
        <v>0</v>
      </c>
      <c r="AA334" s="15"/>
      <c r="AB334" s="49">
        <f>AA334/20</f>
        <v>0</v>
      </c>
      <c r="AC334" s="15"/>
      <c r="AD334" s="49">
        <f>AC334/23</f>
        <v>0</v>
      </c>
      <c r="AE334" s="15"/>
      <c r="AF334" s="49">
        <f>AE334/26</f>
        <v>0</v>
      </c>
      <c r="AG334" s="15"/>
      <c r="AH334" s="49">
        <f>AG334/16</f>
        <v>0</v>
      </c>
      <c r="AI334" s="15"/>
      <c r="AJ334" s="49">
        <f>AI334/16</f>
        <v>0</v>
      </c>
      <c r="AK334" s="61">
        <f>C334+E334+I334+K334+M334+O334+Q334+S334+U334+W334+Y334+AA334+AC334+AE334+AG334+AI334</f>
        <v>0</v>
      </c>
      <c r="AL334" s="15">
        <f>COUNT(C334,E334,G334,AW2I2,K334,M334,O334,Q334,S334,U334,W334,Y334,AA334,AC334,AE334,AG334,AI334)</f>
        <v>0</v>
      </c>
      <c r="AM334" s="52">
        <f>AJ334+AH334+H334+AF334+AD334+AB334+Z334+X334+V334+T334+P334+R334+N334+L334+J334+F334+D334</f>
        <v>0</v>
      </c>
      <c r="AN334" s="40"/>
    </row>
    <row r="335" spans="1:40">
      <c r="A335" s="58">
        <f t="shared" si="5"/>
        <v>334</v>
      </c>
      <c r="B335" s="18" t="s">
        <v>149</v>
      </c>
      <c r="C335" s="59"/>
      <c r="D335" s="60">
        <f>C335/29</f>
        <v>0</v>
      </c>
      <c r="E335" s="15"/>
      <c r="F335" s="49">
        <f>E335/25</f>
        <v>0</v>
      </c>
      <c r="G335" s="124"/>
      <c r="H335" s="49">
        <f>G335/31</f>
        <v>0</v>
      </c>
      <c r="I335" s="15"/>
      <c r="J335" s="49">
        <f>I335/30</f>
        <v>0</v>
      </c>
      <c r="K335" s="15"/>
      <c r="L335" s="49">
        <f>K335/26</f>
        <v>0</v>
      </c>
      <c r="M335" s="15"/>
      <c r="N335" s="49">
        <f>M335/37</f>
        <v>0</v>
      </c>
      <c r="O335" s="15"/>
      <c r="P335" s="49">
        <f>O335/32</f>
        <v>0</v>
      </c>
      <c r="Q335" s="15"/>
      <c r="R335" s="49">
        <f>Q335/20</f>
        <v>0</v>
      </c>
      <c r="S335" s="15"/>
      <c r="T335" s="49">
        <f>S335/27</f>
        <v>0</v>
      </c>
      <c r="U335" s="15"/>
      <c r="V335" s="49">
        <f>U335/58</f>
        <v>0</v>
      </c>
      <c r="W335" s="15"/>
      <c r="X335" s="49">
        <f>W335/30</f>
        <v>0</v>
      </c>
      <c r="Y335" s="15"/>
      <c r="Z335" s="49">
        <f>Y335/25</f>
        <v>0</v>
      </c>
      <c r="AA335" s="15"/>
      <c r="AB335" s="49">
        <f>AA335/20</f>
        <v>0</v>
      </c>
      <c r="AC335" s="15"/>
      <c r="AD335" s="49">
        <f>AC335/23</f>
        <v>0</v>
      </c>
      <c r="AE335" s="15"/>
      <c r="AF335" s="49">
        <f>AE335/26</f>
        <v>0</v>
      </c>
      <c r="AG335" s="15"/>
      <c r="AH335" s="49">
        <f>AG335/16</f>
        <v>0</v>
      </c>
      <c r="AI335" s="15"/>
      <c r="AJ335" s="49">
        <f>AI335/16</f>
        <v>0</v>
      </c>
      <c r="AK335" s="61">
        <f>C335+E335+I335+K335+M335+O335+Q335+S335+U335+W335+Y335+AA335+AC335+AE335+AG335+AI335</f>
        <v>0</v>
      </c>
      <c r="AL335" s="15">
        <f>COUNT(C335,E335,G335,AW2I2,K335,M335,O335,Q335,S335,U335,W335,Y335,AA335,AC335,AE335,AG335,AI335)</f>
        <v>0</v>
      </c>
      <c r="AM335" s="52">
        <f>AJ335+AH335+H335+AF335+AD335+AB335+Z335+X335+V335+T335+P335+R335+N335+L335+J335+F335+D335</f>
        <v>0</v>
      </c>
      <c r="AN335" s="40"/>
    </row>
    <row r="336" spans="1:40">
      <c r="A336" s="58">
        <f t="shared" si="5"/>
        <v>335</v>
      </c>
      <c r="B336" s="196" t="s">
        <v>72</v>
      </c>
      <c r="C336" s="59"/>
      <c r="D336" s="60">
        <f>C336/29</f>
        <v>0</v>
      </c>
      <c r="E336" s="15"/>
      <c r="F336" s="49">
        <f>E336/25</f>
        <v>0</v>
      </c>
      <c r="G336" s="124"/>
      <c r="H336" s="49">
        <f>G336/31</f>
        <v>0</v>
      </c>
      <c r="I336" s="15"/>
      <c r="J336" s="49">
        <f>I336/30</f>
        <v>0</v>
      </c>
      <c r="K336" s="15"/>
      <c r="L336" s="49">
        <f>K336/26</f>
        <v>0</v>
      </c>
      <c r="M336" s="15"/>
      <c r="N336" s="49">
        <f>M336/37</f>
        <v>0</v>
      </c>
      <c r="O336" s="15"/>
      <c r="P336" s="49">
        <f>O336/32</f>
        <v>0</v>
      </c>
      <c r="Q336" s="15"/>
      <c r="R336" s="49">
        <f>Q336/20</f>
        <v>0</v>
      </c>
      <c r="S336" s="15"/>
      <c r="T336" s="49">
        <f>S336/27</f>
        <v>0</v>
      </c>
      <c r="U336" s="15"/>
      <c r="V336" s="49">
        <f>U336/58</f>
        <v>0</v>
      </c>
      <c r="W336" s="15"/>
      <c r="X336" s="49">
        <f>W336/30</f>
        <v>0</v>
      </c>
      <c r="Y336" s="15"/>
      <c r="Z336" s="49">
        <f>Y336/25</f>
        <v>0</v>
      </c>
      <c r="AA336" s="15"/>
      <c r="AB336" s="49">
        <f>AA336/20</f>
        <v>0</v>
      </c>
      <c r="AC336" s="15"/>
      <c r="AD336" s="49">
        <f>AC336/23</f>
        <v>0</v>
      </c>
      <c r="AE336" s="15"/>
      <c r="AF336" s="49">
        <f>AE336/26</f>
        <v>0</v>
      </c>
      <c r="AG336" s="15"/>
      <c r="AH336" s="49">
        <f>AG336/16</f>
        <v>0</v>
      </c>
      <c r="AI336" s="15"/>
      <c r="AJ336" s="49">
        <f>AI336/16</f>
        <v>0</v>
      </c>
      <c r="AK336" s="61">
        <f>C336+E336+I336+K336+M336+O336+Q336+S336+U336+W336+Y336+AA336+AC336+AE336+AG336+AI336</f>
        <v>0</v>
      </c>
      <c r="AL336" s="15">
        <f>COUNT(C336,E336,G336,AW2I2,K336,M336,O336,Q336,S336,U336,W336,Y336,AA336,AC336,AE336,AG336,AI336)</f>
        <v>0</v>
      </c>
      <c r="AM336" s="52">
        <f>AJ336+AH336+H336+AF336+AD336+AB336+Z336+X336+V336+T336+P336+R336+N336+L336+J336+F336+D336</f>
        <v>0</v>
      </c>
      <c r="AN336" s="40"/>
    </row>
    <row r="337" spans="1:40">
      <c r="A337" s="58">
        <f t="shared" si="5"/>
        <v>336</v>
      </c>
      <c r="B337" s="19" t="s">
        <v>214</v>
      </c>
      <c r="C337" s="59"/>
      <c r="D337" s="60">
        <f>C337/29</f>
        <v>0</v>
      </c>
      <c r="E337" s="15"/>
      <c r="F337" s="49">
        <f>E337/25</f>
        <v>0</v>
      </c>
      <c r="G337" s="124"/>
      <c r="H337" s="49">
        <f>G337/31</f>
        <v>0</v>
      </c>
      <c r="I337" s="15"/>
      <c r="J337" s="49">
        <f>I337/30</f>
        <v>0</v>
      </c>
      <c r="K337" s="15"/>
      <c r="L337" s="49">
        <f>K337/26</f>
        <v>0</v>
      </c>
      <c r="M337" s="15"/>
      <c r="N337" s="49">
        <f>M337/37</f>
        <v>0</v>
      </c>
      <c r="O337" s="15"/>
      <c r="P337" s="49">
        <f>O337/32</f>
        <v>0</v>
      </c>
      <c r="Q337" s="15"/>
      <c r="R337" s="49">
        <f>Q337/20</f>
        <v>0</v>
      </c>
      <c r="S337" s="15"/>
      <c r="T337" s="49">
        <f>S337/27</f>
        <v>0</v>
      </c>
      <c r="U337" s="15"/>
      <c r="V337" s="49">
        <f>U337/58</f>
        <v>0</v>
      </c>
      <c r="W337" s="15"/>
      <c r="X337" s="49">
        <f>W337/30</f>
        <v>0</v>
      </c>
      <c r="Y337" s="15"/>
      <c r="Z337" s="49">
        <f>Y337/25</f>
        <v>0</v>
      </c>
      <c r="AA337" s="15"/>
      <c r="AB337" s="49">
        <f>AA337/20</f>
        <v>0</v>
      </c>
      <c r="AC337" s="15"/>
      <c r="AD337" s="49">
        <f>AC337/23</f>
        <v>0</v>
      </c>
      <c r="AE337" s="15"/>
      <c r="AF337" s="49">
        <f>AE337/26</f>
        <v>0</v>
      </c>
      <c r="AG337" s="15"/>
      <c r="AH337" s="49">
        <f>AG337/16</f>
        <v>0</v>
      </c>
      <c r="AI337" s="15"/>
      <c r="AJ337" s="49">
        <f>AI337/16</f>
        <v>0</v>
      </c>
      <c r="AK337" s="61">
        <f>C337+E337+I337+K337+M337+O337+Q337+S337+U337+W337+Y337+AA337+AC337+AE337+AG337+AI337</f>
        <v>0</v>
      </c>
      <c r="AL337" s="15">
        <f>COUNT(C337,E337,G337,AW2I2,K337,M337,O337,Q337,S337,U337,W337,Y337,AA337,AC337,AE337,AG337,AI337)</f>
        <v>0</v>
      </c>
      <c r="AM337" s="52">
        <f>AJ337+AH337+H337+AF337+AD337+AB337+Z337+X337+V337+T337+P337+R337+N337+L337+J337+F337+D337</f>
        <v>0</v>
      </c>
      <c r="AN337" s="40"/>
    </row>
    <row r="338" spans="1:40">
      <c r="A338" s="58">
        <f t="shared" si="5"/>
        <v>337</v>
      </c>
      <c r="B338" s="196" t="s">
        <v>179</v>
      </c>
      <c r="C338" s="59"/>
      <c r="D338" s="60">
        <f>C338/29</f>
        <v>0</v>
      </c>
      <c r="E338" s="15"/>
      <c r="F338" s="49">
        <f>E338/25</f>
        <v>0</v>
      </c>
      <c r="G338" s="124"/>
      <c r="H338" s="49">
        <f>G338/31</f>
        <v>0</v>
      </c>
      <c r="I338" s="15"/>
      <c r="J338" s="49">
        <f>I338/30</f>
        <v>0</v>
      </c>
      <c r="K338" s="15"/>
      <c r="L338" s="49">
        <f>K338/26</f>
        <v>0</v>
      </c>
      <c r="M338" s="15"/>
      <c r="N338" s="49">
        <f>M338/37</f>
        <v>0</v>
      </c>
      <c r="O338" s="15"/>
      <c r="P338" s="49">
        <f>O338/32</f>
        <v>0</v>
      </c>
      <c r="Q338" s="15"/>
      <c r="R338" s="49">
        <f>Q338/20</f>
        <v>0</v>
      </c>
      <c r="S338" s="15"/>
      <c r="T338" s="49">
        <f>S338/27</f>
        <v>0</v>
      </c>
      <c r="U338" s="15"/>
      <c r="V338" s="49">
        <f>U338/58</f>
        <v>0</v>
      </c>
      <c r="W338" s="15"/>
      <c r="X338" s="49">
        <f>W338/30</f>
        <v>0</v>
      </c>
      <c r="Y338" s="15"/>
      <c r="Z338" s="49">
        <f>Y338/25</f>
        <v>0</v>
      </c>
      <c r="AA338" s="15"/>
      <c r="AB338" s="49">
        <f>AA338/20</f>
        <v>0</v>
      </c>
      <c r="AC338" s="15"/>
      <c r="AD338" s="49">
        <f>AC338/23</f>
        <v>0</v>
      </c>
      <c r="AE338" s="15"/>
      <c r="AF338" s="49">
        <f>AE338/26</f>
        <v>0</v>
      </c>
      <c r="AG338" s="15"/>
      <c r="AH338" s="49">
        <f>AG338/16</f>
        <v>0</v>
      </c>
      <c r="AI338" s="15"/>
      <c r="AJ338" s="49">
        <f>AI338/16</f>
        <v>0</v>
      </c>
      <c r="AK338" s="61">
        <f>C338+E338+I338+K338+M338+O338+Q338+S338+U338+W338+Y338+AA338+AC338+AE338+AG338+AI338</f>
        <v>0</v>
      </c>
      <c r="AL338" s="15">
        <f>COUNT(C338,E338,G338,AW2I2,K338,M338,O338,Q338,S338,U338,W338,Y338,AA338,AC338,AE338,AG338,AI338)</f>
        <v>0</v>
      </c>
      <c r="AM338" s="52">
        <f>AJ338+AH338+H338+AF338+AD338+AB338+Z338+X338+V338+T338+P338+R338+N338+L338+J338+F338+D338</f>
        <v>0</v>
      </c>
      <c r="AN338" s="40"/>
    </row>
    <row r="339" spans="1:40">
      <c r="A339" s="58">
        <f t="shared" si="5"/>
        <v>338</v>
      </c>
      <c r="B339" s="20" t="s">
        <v>196</v>
      </c>
      <c r="C339" s="59"/>
      <c r="D339" s="60">
        <f>C339/29</f>
        <v>0</v>
      </c>
      <c r="E339" s="15"/>
      <c r="F339" s="49">
        <f>E339/25</f>
        <v>0</v>
      </c>
      <c r="G339" s="124"/>
      <c r="H339" s="49">
        <f>G339/31</f>
        <v>0</v>
      </c>
      <c r="I339" s="15"/>
      <c r="J339" s="49">
        <f>I339/30</f>
        <v>0</v>
      </c>
      <c r="K339" s="15"/>
      <c r="L339" s="49">
        <f>K339/26</f>
        <v>0</v>
      </c>
      <c r="M339" s="15"/>
      <c r="N339" s="49">
        <f>M339/37</f>
        <v>0</v>
      </c>
      <c r="O339" s="15"/>
      <c r="P339" s="49">
        <f>O339/32</f>
        <v>0</v>
      </c>
      <c r="Q339" s="15"/>
      <c r="R339" s="49">
        <f>Q339/20</f>
        <v>0</v>
      </c>
      <c r="S339" s="15"/>
      <c r="T339" s="49">
        <f>S339/27</f>
        <v>0</v>
      </c>
      <c r="U339" s="15"/>
      <c r="V339" s="49">
        <f>U339/58</f>
        <v>0</v>
      </c>
      <c r="W339" s="15"/>
      <c r="X339" s="49">
        <f>W339/30</f>
        <v>0</v>
      </c>
      <c r="Y339" s="15"/>
      <c r="Z339" s="49">
        <f>Y339/25</f>
        <v>0</v>
      </c>
      <c r="AA339" s="15"/>
      <c r="AB339" s="49">
        <f>AA339/20</f>
        <v>0</v>
      </c>
      <c r="AC339" s="15"/>
      <c r="AD339" s="49">
        <f>AC339/23</f>
        <v>0</v>
      </c>
      <c r="AE339" s="15"/>
      <c r="AF339" s="49">
        <f>AE339/26</f>
        <v>0</v>
      </c>
      <c r="AG339" s="15"/>
      <c r="AH339" s="49">
        <f>AG339/16</f>
        <v>0</v>
      </c>
      <c r="AI339" s="15"/>
      <c r="AJ339" s="49">
        <f>AI339/16</f>
        <v>0</v>
      </c>
      <c r="AK339" s="61">
        <f>C339+E339+I339+K339+M339+O339+Q339+S339+U339+W339+Y339+AA339+AC339+AE339+AG339+AI339</f>
        <v>0</v>
      </c>
      <c r="AL339" s="15">
        <f>COUNT(C339,E339,G339,AW2I2,K339,M339,O339,Q339,S339,U339,W339,Y339,AA339,AC339,AE339,AG339,AI339)</f>
        <v>0</v>
      </c>
      <c r="AM339" s="52">
        <f>AJ339+AH339+H339+AF339+AD339+AB339+Z339+X339+V339+T339+P339+R339+N339+L339+J339+F339+D339</f>
        <v>0</v>
      </c>
      <c r="AN339" s="40"/>
    </row>
    <row r="340" spans="1:40">
      <c r="A340" s="58">
        <f t="shared" si="5"/>
        <v>339</v>
      </c>
      <c r="B340" s="99" t="s">
        <v>226</v>
      </c>
      <c r="C340" s="59"/>
      <c r="D340" s="60">
        <f>C340/29</f>
        <v>0</v>
      </c>
      <c r="E340" s="15"/>
      <c r="F340" s="49">
        <f>E340/25</f>
        <v>0</v>
      </c>
      <c r="G340" s="124"/>
      <c r="H340" s="49">
        <f>G340/31</f>
        <v>0</v>
      </c>
      <c r="I340" s="15"/>
      <c r="J340" s="49">
        <f>I340/30</f>
        <v>0</v>
      </c>
      <c r="K340" s="15"/>
      <c r="L340" s="49">
        <f>K340/26</f>
        <v>0</v>
      </c>
      <c r="M340" s="15"/>
      <c r="N340" s="49">
        <f>M340/37</f>
        <v>0</v>
      </c>
      <c r="O340" s="15"/>
      <c r="P340" s="49">
        <f>O340/32</f>
        <v>0</v>
      </c>
      <c r="Q340" s="15"/>
      <c r="R340" s="49">
        <f>Q340/20</f>
        <v>0</v>
      </c>
      <c r="S340" s="15"/>
      <c r="T340" s="49">
        <f>S340/27</f>
        <v>0</v>
      </c>
      <c r="U340" s="15"/>
      <c r="V340" s="49">
        <f>U340/58</f>
        <v>0</v>
      </c>
      <c r="W340" s="15"/>
      <c r="X340" s="49">
        <f>W340/30</f>
        <v>0</v>
      </c>
      <c r="Y340" s="15"/>
      <c r="Z340" s="49">
        <f>Y340/25</f>
        <v>0</v>
      </c>
      <c r="AA340" s="15"/>
      <c r="AB340" s="49">
        <f>AA340/20</f>
        <v>0</v>
      </c>
      <c r="AC340" s="15"/>
      <c r="AD340" s="49">
        <f>AC340/23</f>
        <v>0</v>
      </c>
      <c r="AE340" s="15"/>
      <c r="AF340" s="49">
        <f>AE340/26</f>
        <v>0</v>
      </c>
      <c r="AG340" s="15"/>
      <c r="AH340" s="49">
        <f>AG340/16</f>
        <v>0</v>
      </c>
      <c r="AI340" s="15"/>
      <c r="AJ340" s="49">
        <f>AI340/16</f>
        <v>0</v>
      </c>
      <c r="AK340" s="61">
        <f>C340+E340+I340+K340+M340+O340+Q340+S340+U340+W340+Y340+AA340+AC340+AE340+AG340+AI340</f>
        <v>0</v>
      </c>
      <c r="AL340" s="15">
        <f>COUNT(C340,E340,G340,AW2I2,K340,M340,O340,Q340,S340,U340,W340,Y340,AA340,AC340,AE340,AG340,AI340)</f>
        <v>0</v>
      </c>
      <c r="AM340" s="52">
        <f>AJ340+AH340+H340+AF340+AD340+AB340+Z340+X340+V340+T340+P340+R340+N340+L340+J340+F340+D340</f>
        <v>0</v>
      </c>
      <c r="AN340" s="40"/>
    </row>
    <row r="341" spans="1:40">
      <c r="A341" s="58">
        <f t="shared" si="5"/>
        <v>340</v>
      </c>
      <c r="B341" s="99" t="s">
        <v>169</v>
      </c>
      <c r="C341" s="59"/>
      <c r="D341" s="60">
        <f>C341/29</f>
        <v>0</v>
      </c>
      <c r="E341" s="15"/>
      <c r="F341" s="49">
        <f>E341/25</f>
        <v>0</v>
      </c>
      <c r="G341" s="124"/>
      <c r="H341" s="49">
        <f>G341/31</f>
        <v>0</v>
      </c>
      <c r="I341" s="15"/>
      <c r="J341" s="49">
        <f>I341/30</f>
        <v>0</v>
      </c>
      <c r="K341" s="15"/>
      <c r="L341" s="49">
        <f>K341/26</f>
        <v>0</v>
      </c>
      <c r="M341" s="15"/>
      <c r="N341" s="49">
        <f>M341/37</f>
        <v>0</v>
      </c>
      <c r="O341" s="15"/>
      <c r="P341" s="49">
        <f>O341/32</f>
        <v>0</v>
      </c>
      <c r="Q341" s="15"/>
      <c r="R341" s="49">
        <f>Q341/20</f>
        <v>0</v>
      </c>
      <c r="S341" s="15"/>
      <c r="T341" s="49">
        <f>S341/27</f>
        <v>0</v>
      </c>
      <c r="U341" s="15"/>
      <c r="V341" s="49">
        <f>U341/58</f>
        <v>0</v>
      </c>
      <c r="W341" s="15"/>
      <c r="X341" s="49">
        <f>W341/30</f>
        <v>0</v>
      </c>
      <c r="Y341" s="15"/>
      <c r="Z341" s="49">
        <f>Y341/25</f>
        <v>0</v>
      </c>
      <c r="AA341" s="15"/>
      <c r="AB341" s="49">
        <f>AA341/20</f>
        <v>0</v>
      </c>
      <c r="AC341" s="15"/>
      <c r="AD341" s="49">
        <f>AC341/23</f>
        <v>0</v>
      </c>
      <c r="AE341" s="15"/>
      <c r="AF341" s="49">
        <f>AE341/26</f>
        <v>0</v>
      </c>
      <c r="AG341" s="15"/>
      <c r="AH341" s="49">
        <f>AG341/16</f>
        <v>0</v>
      </c>
      <c r="AI341" s="15"/>
      <c r="AJ341" s="49">
        <f>AI341/16</f>
        <v>0</v>
      </c>
      <c r="AK341" s="61">
        <f>C341+E341+I341+K341+M341+O341+Q341+S341+U341+W341+Y341+AA341+AC341+AE341+AG341+AI341</f>
        <v>0</v>
      </c>
      <c r="AL341" s="15">
        <f>COUNT(C341,E341,G341,AW2I2,K341,M341,O341,Q341,S341,U341,W341,Y341,AA341,AC341,AE341,AG341,AI341)</f>
        <v>0</v>
      </c>
      <c r="AM341" s="52">
        <f>AJ341+AH341+H341+AF341+AD341+AB341+Z341+X341+V341+T341+P341+R341+N341+L341+J341+F341+D341</f>
        <v>0</v>
      </c>
      <c r="AN341" s="40"/>
    </row>
    <row r="342" spans="1:40">
      <c r="A342" s="58">
        <f t="shared" si="5"/>
        <v>341</v>
      </c>
      <c r="B342" s="99" t="s">
        <v>194</v>
      </c>
      <c r="C342" s="59"/>
      <c r="D342" s="60">
        <f>C342/29</f>
        <v>0</v>
      </c>
      <c r="E342" s="15"/>
      <c r="F342" s="49">
        <f>E342/25</f>
        <v>0</v>
      </c>
      <c r="G342" s="124"/>
      <c r="H342" s="49">
        <f>G342/31</f>
        <v>0</v>
      </c>
      <c r="I342" s="15"/>
      <c r="J342" s="49">
        <f>I342/30</f>
        <v>0</v>
      </c>
      <c r="K342" s="15"/>
      <c r="L342" s="49">
        <f>K342/26</f>
        <v>0</v>
      </c>
      <c r="M342" s="15"/>
      <c r="N342" s="49">
        <f>M342/37</f>
        <v>0</v>
      </c>
      <c r="O342" s="15"/>
      <c r="P342" s="49">
        <f>O342/32</f>
        <v>0</v>
      </c>
      <c r="Q342" s="15"/>
      <c r="R342" s="49">
        <f>Q342/20</f>
        <v>0</v>
      </c>
      <c r="S342" s="15"/>
      <c r="T342" s="49">
        <f>S342/27</f>
        <v>0</v>
      </c>
      <c r="U342" s="15"/>
      <c r="V342" s="49">
        <f>U342/58</f>
        <v>0</v>
      </c>
      <c r="W342" s="15"/>
      <c r="X342" s="49">
        <f>W342/30</f>
        <v>0</v>
      </c>
      <c r="Y342" s="15"/>
      <c r="Z342" s="49">
        <f>Y342/25</f>
        <v>0</v>
      </c>
      <c r="AA342" s="15"/>
      <c r="AB342" s="49">
        <f>AA342/20</f>
        <v>0</v>
      </c>
      <c r="AC342" s="15"/>
      <c r="AD342" s="49">
        <f>AC342/23</f>
        <v>0</v>
      </c>
      <c r="AE342" s="15"/>
      <c r="AF342" s="49">
        <f>AE342/26</f>
        <v>0</v>
      </c>
      <c r="AG342" s="15"/>
      <c r="AH342" s="49">
        <f>AG342/16</f>
        <v>0</v>
      </c>
      <c r="AI342" s="15"/>
      <c r="AJ342" s="49">
        <f>AI342/16</f>
        <v>0</v>
      </c>
      <c r="AK342" s="61">
        <f>C342+E342+I342+K342+M342+O342+Q342+S342+U342+W342+Y342+AA342+AC342+AE342+AG342+AI342</f>
        <v>0</v>
      </c>
      <c r="AL342" s="15">
        <f>COUNT(C342,E342,G342,AW2I2,K342,M342,O342,Q342,S342,U342,W342,Y342,AA342,AC342,AE342,AG342,AI342)</f>
        <v>0</v>
      </c>
      <c r="AM342" s="52">
        <f>AJ342+AH342+H342+AF342+AD342+AB342+Z342+X342+V342+T342+P342+R342+N342+L342+J342+F342+D342</f>
        <v>0</v>
      </c>
      <c r="AN342" s="40"/>
    </row>
    <row r="343" spans="1:40">
      <c r="A343" s="58">
        <f t="shared" si="5"/>
        <v>342</v>
      </c>
      <c r="B343" s="130" t="s">
        <v>105</v>
      </c>
      <c r="C343" s="59"/>
      <c r="D343" s="60">
        <f>C343/29</f>
        <v>0</v>
      </c>
      <c r="E343" s="15"/>
      <c r="F343" s="49">
        <f>E343/25</f>
        <v>0</v>
      </c>
      <c r="G343" s="124"/>
      <c r="H343" s="49">
        <f>G343/31</f>
        <v>0</v>
      </c>
      <c r="I343" s="15"/>
      <c r="J343" s="49">
        <f>I343/30</f>
        <v>0</v>
      </c>
      <c r="K343" s="15"/>
      <c r="L343" s="49">
        <f>K343/26</f>
        <v>0</v>
      </c>
      <c r="M343" s="15"/>
      <c r="N343" s="49">
        <f>M343/37</f>
        <v>0</v>
      </c>
      <c r="O343" s="15"/>
      <c r="P343" s="49">
        <f>O343/32</f>
        <v>0</v>
      </c>
      <c r="Q343" s="15"/>
      <c r="R343" s="49">
        <f>Q343/20</f>
        <v>0</v>
      </c>
      <c r="S343" s="15"/>
      <c r="T343" s="49">
        <f>S343/27</f>
        <v>0</v>
      </c>
      <c r="U343" s="15"/>
      <c r="V343" s="49">
        <f>U343/58</f>
        <v>0</v>
      </c>
      <c r="W343" s="15"/>
      <c r="X343" s="49">
        <f>W343/30</f>
        <v>0</v>
      </c>
      <c r="Y343" s="15"/>
      <c r="Z343" s="49">
        <f>Y343/25</f>
        <v>0</v>
      </c>
      <c r="AA343" s="15"/>
      <c r="AB343" s="49">
        <f>AA343/20</f>
        <v>0</v>
      </c>
      <c r="AC343" s="15"/>
      <c r="AD343" s="49">
        <f>AC343/23</f>
        <v>0</v>
      </c>
      <c r="AE343" s="15"/>
      <c r="AF343" s="49">
        <f>AE343/26</f>
        <v>0</v>
      </c>
      <c r="AG343" s="15"/>
      <c r="AH343" s="49">
        <f>AG343/16</f>
        <v>0</v>
      </c>
      <c r="AI343" s="15"/>
      <c r="AJ343" s="49">
        <f>AI343/16</f>
        <v>0</v>
      </c>
      <c r="AK343" s="61">
        <f>C343+E343+I343+K343+M343+O343+Q343+S343+U343+W343+Y343+AA343+AC343+AE343+AG343+AI343</f>
        <v>0</v>
      </c>
      <c r="AL343" s="15">
        <f>COUNT(C343,E343,G343,AW2I2,K343,M343,O343,Q343,S343,U343,W343,Y343,AA343,AC343,AE343,AG343,AI343)</f>
        <v>0</v>
      </c>
      <c r="AM343" s="52">
        <f>AJ343+AH343+H343+AF343+AD343+AB343+Z343+X343+V343+T343+P343+R343+N343+L343+J343+F343+D343</f>
        <v>0</v>
      </c>
      <c r="AN343" s="40"/>
    </row>
    <row r="344" spans="1:40">
      <c r="A344" s="58">
        <f t="shared" si="5"/>
        <v>343</v>
      </c>
      <c r="B344" s="128" t="s">
        <v>206</v>
      </c>
      <c r="C344" s="59"/>
      <c r="D344" s="60">
        <f>C344/29</f>
        <v>0</v>
      </c>
      <c r="E344" s="15"/>
      <c r="F344" s="49">
        <f>E344/25</f>
        <v>0</v>
      </c>
      <c r="G344" s="124"/>
      <c r="H344" s="49">
        <f>G344/31</f>
        <v>0</v>
      </c>
      <c r="I344" s="15"/>
      <c r="J344" s="49">
        <f>I344/30</f>
        <v>0</v>
      </c>
      <c r="K344" s="15"/>
      <c r="L344" s="49">
        <f>K344/26</f>
        <v>0</v>
      </c>
      <c r="M344" s="15"/>
      <c r="N344" s="49">
        <f>M344/37</f>
        <v>0</v>
      </c>
      <c r="O344" s="15"/>
      <c r="P344" s="49">
        <f>O344/32</f>
        <v>0</v>
      </c>
      <c r="Q344" s="15"/>
      <c r="R344" s="49">
        <f>Q344/20</f>
        <v>0</v>
      </c>
      <c r="S344" s="15"/>
      <c r="T344" s="49">
        <f>S344/27</f>
        <v>0</v>
      </c>
      <c r="U344" s="15"/>
      <c r="V344" s="49">
        <f>U344/58</f>
        <v>0</v>
      </c>
      <c r="W344" s="15"/>
      <c r="X344" s="49">
        <f>W344/30</f>
        <v>0</v>
      </c>
      <c r="Y344" s="15"/>
      <c r="Z344" s="49">
        <f>Y344/25</f>
        <v>0</v>
      </c>
      <c r="AA344" s="15"/>
      <c r="AB344" s="49">
        <f>AA344/20</f>
        <v>0</v>
      </c>
      <c r="AC344" s="15"/>
      <c r="AD344" s="49">
        <f>AC344/23</f>
        <v>0</v>
      </c>
      <c r="AE344" s="15"/>
      <c r="AF344" s="49">
        <f>AE344/26</f>
        <v>0</v>
      </c>
      <c r="AG344" s="15"/>
      <c r="AH344" s="49">
        <f>AG344/16</f>
        <v>0</v>
      </c>
      <c r="AI344" s="15"/>
      <c r="AJ344" s="49">
        <f>AI344/16</f>
        <v>0</v>
      </c>
      <c r="AK344" s="61">
        <f>C344+E344+I344+K344+M344+O344+Q344+S344+U344+W344+Y344+AA344+AC344+AE344+AG344+AI344</f>
        <v>0</v>
      </c>
      <c r="AL344" s="15">
        <f>COUNT(C344,E344,G344,AW2I2,K344,M344,O344,Q344,S344,U344,W344,Y344,AA344,AC344,AE344,AG344,AI344)</f>
        <v>0</v>
      </c>
      <c r="AM344" s="52">
        <f>AJ344+AH344+H344+AF344+AD344+AB344+Z344+X344+V344+T344+P344+R344+N344+L344+J344+F344+D344</f>
        <v>0</v>
      </c>
      <c r="AN344" s="40"/>
    </row>
    <row r="345" spans="1:40">
      <c r="A345" s="58">
        <f t="shared" si="5"/>
        <v>344</v>
      </c>
      <c r="B345" s="130" t="s">
        <v>106</v>
      </c>
      <c r="C345" s="59"/>
      <c r="D345" s="60">
        <f>C345/29</f>
        <v>0</v>
      </c>
      <c r="E345" s="15"/>
      <c r="F345" s="49">
        <f>E345/25</f>
        <v>0</v>
      </c>
      <c r="G345" s="124"/>
      <c r="H345" s="49">
        <f>G345/31</f>
        <v>0</v>
      </c>
      <c r="I345" s="15"/>
      <c r="J345" s="49">
        <f>I345/30</f>
        <v>0</v>
      </c>
      <c r="K345" s="15"/>
      <c r="L345" s="49">
        <f>K345/26</f>
        <v>0</v>
      </c>
      <c r="M345" s="15"/>
      <c r="N345" s="49">
        <f>M345/37</f>
        <v>0</v>
      </c>
      <c r="O345" s="15"/>
      <c r="P345" s="49">
        <f>O345/32</f>
        <v>0</v>
      </c>
      <c r="Q345" s="15"/>
      <c r="R345" s="49">
        <f>Q345/20</f>
        <v>0</v>
      </c>
      <c r="S345" s="15"/>
      <c r="T345" s="49">
        <f>S345/27</f>
        <v>0</v>
      </c>
      <c r="U345" s="15"/>
      <c r="V345" s="49">
        <f>U345/58</f>
        <v>0</v>
      </c>
      <c r="W345" s="15"/>
      <c r="X345" s="49">
        <f>W345/30</f>
        <v>0</v>
      </c>
      <c r="Y345" s="15"/>
      <c r="Z345" s="49">
        <f>Y345/25</f>
        <v>0</v>
      </c>
      <c r="AA345" s="15"/>
      <c r="AB345" s="49">
        <f>AA345/20</f>
        <v>0</v>
      </c>
      <c r="AC345" s="15"/>
      <c r="AD345" s="49">
        <f>AC345/23</f>
        <v>0</v>
      </c>
      <c r="AE345" s="15"/>
      <c r="AF345" s="49">
        <f>AE345/26</f>
        <v>0</v>
      </c>
      <c r="AG345" s="15"/>
      <c r="AH345" s="49">
        <f>AG345/16</f>
        <v>0</v>
      </c>
      <c r="AI345" s="15"/>
      <c r="AJ345" s="49">
        <f>AI345/16</f>
        <v>0</v>
      </c>
      <c r="AK345" s="61">
        <f>C345+E345+I345+K345+M345+O345+Q345+S345+U345+W345+Y345+AA345+AC345+AE345+AG345+AI345</f>
        <v>0</v>
      </c>
      <c r="AL345" s="15">
        <f>COUNT(C345,E345,G345,AW2I2,K345,M345,O345,Q345,S345,U345,W345,Y345,AA345,AC345,AE345,AG345,AI345)</f>
        <v>0</v>
      </c>
      <c r="AM345" s="52">
        <f>AJ345+AH345+H345+AF345+AD345+AB345+Z345+X345+V345+T345+P345+R345+N345+L345+J345+F345+D345</f>
        <v>0</v>
      </c>
      <c r="AN345" s="40"/>
    </row>
    <row r="346" spans="1:40">
      <c r="A346" s="58">
        <f t="shared" si="5"/>
        <v>345</v>
      </c>
      <c r="B346" s="128" t="s">
        <v>212</v>
      </c>
      <c r="C346" s="59"/>
      <c r="D346" s="60">
        <f>C346/29</f>
        <v>0</v>
      </c>
      <c r="E346" s="15"/>
      <c r="F346" s="49">
        <f>E346/25</f>
        <v>0</v>
      </c>
      <c r="G346" s="124"/>
      <c r="H346" s="49">
        <f>G346/31</f>
        <v>0</v>
      </c>
      <c r="I346" s="15"/>
      <c r="J346" s="49">
        <f>I346/30</f>
        <v>0</v>
      </c>
      <c r="K346" s="15"/>
      <c r="L346" s="49">
        <f>K346/26</f>
        <v>0</v>
      </c>
      <c r="M346" s="15"/>
      <c r="N346" s="49">
        <f>M346/37</f>
        <v>0</v>
      </c>
      <c r="O346" s="15"/>
      <c r="P346" s="49">
        <f>O346/32</f>
        <v>0</v>
      </c>
      <c r="Q346" s="15"/>
      <c r="R346" s="49">
        <f>Q346/20</f>
        <v>0</v>
      </c>
      <c r="S346" s="15"/>
      <c r="T346" s="49">
        <f>S346/27</f>
        <v>0</v>
      </c>
      <c r="U346" s="15"/>
      <c r="V346" s="49">
        <f>U346/58</f>
        <v>0</v>
      </c>
      <c r="W346" s="15"/>
      <c r="X346" s="49">
        <f>W346/30</f>
        <v>0</v>
      </c>
      <c r="Y346" s="15"/>
      <c r="Z346" s="49">
        <f>Y346/25</f>
        <v>0</v>
      </c>
      <c r="AA346" s="15"/>
      <c r="AB346" s="49">
        <f>AA346/20</f>
        <v>0</v>
      </c>
      <c r="AC346" s="15"/>
      <c r="AD346" s="49">
        <f>AC346/23</f>
        <v>0</v>
      </c>
      <c r="AE346" s="15"/>
      <c r="AF346" s="49">
        <f>AE346/26</f>
        <v>0</v>
      </c>
      <c r="AG346" s="15"/>
      <c r="AH346" s="49">
        <f>AG346/16</f>
        <v>0</v>
      </c>
      <c r="AI346" s="15"/>
      <c r="AJ346" s="49">
        <f>AI346/16</f>
        <v>0</v>
      </c>
      <c r="AK346" s="61">
        <f>C346+E346+I346+K346+M346+O346+Q346+S346+U346+W346+Y346+AA346+AC346+AE346+AG346+AI346</f>
        <v>0</v>
      </c>
      <c r="AL346" s="15">
        <f>COUNT(C346,E346,G346,AW2I2,K346,M346,O346,Q346,S346,U346,W346,Y346,AA346,AC346,AE346,AG346,AI346)</f>
        <v>0</v>
      </c>
      <c r="AM346" s="52">
        <f>AJ346+AH346+H346+AF346+AD346+AB346+Z346+X346+V346+T346+P346+R346+N346+L346+J346+F346+D346</f>
        <v>0</v>
      </c>
      <c r="AN346" s="40"/>
    </row>
    <row r="347" spans="1:40">
      <c r="A347" s="58">
        <f t="shared" si="5"/>
        <v>346</v>
      </c>
      <c r="B347" s="128" t="s">
        <v>225</v>
      </c>
      <c r="C347" s="59"/>
      <c r="D347" s="60">
        <f>C347/29</f>
        <v>0</v>
      </c>
      <c r="E347" s="15"/>
      <c r="F347" s="49">
        <f>E347/25</f>
        <v>0</v>
      </c>
      <c r="G347" s="124"/>
      <c r="H347" s="49">
        <f>G347/31</f>
        <v>0</v>
      </c>
      <c r="I347" s="15"/>
      <c r="J347" s="49">
        <f>I347/30</f>
        <v>0</v>
      </c>
      <c r="K347" s="15"/>
      <c r="L347" s="49">
        <f>K347/26</f>
        <v>0</v>
      </c>
      <c r="M347" s="15"/>
      <c r="N347" s="49">
        <f>M347/37</f>
        <v>0</v>
      </c>
      <c r="O347" s="15"/>
      <c r="P347" s="49">
        <f>O347/32</f>
        <v>0</v>
      </c>
      <c r="Q347" s="15"/>
      <c r="R347" s="49">
        <f>Q347/20</f>
        <v>0</v>
      </c>
      <c r="S347" s="15"/>
      <c r="T347" s="49">
        <f>S347/27</f>
        <v>0</v>
      </c>
      <c r="U347" s="15"/>
      <c r="V347" s="49">
        <f>U347/58</f>
        <v>0</v>
      </c>
      <c r="W347" s="15"/>
      <c r="X347" s="49">
        <f>W347/30</f>
        <v>0</v>
      </c>
      <c r="Y347" s="15"/>
      <c r="Z347" s="49">
        <f>Y347/25</f>
        <v>0</v>
      </c>
      <c r="AA347" s="15"/>
      <c r="AB347" s="49">
        <f>AA347/20</f>
        <v>0</v>
      </c>
      <c r="AC347" s="15"/>
      <c r="AD347" s="49">
        <f>AC347/23</f>
        <v>0</v>
      </c>
      <c r="AE347" s="15"/>
      <c r="AF347" s="49">
        <f>AE347/26</f>
        <v>0</v>
      </c>
      <c r="AG347" s="15"/>
      <c r="AH347" s="49">
        <f>AG347/16</f>
        <v>0</v>
      </c>
      <c r="AI347" s="15"/>
      <c r="AJ347" s="49">
        <f>AI347/16</f>
        <v>0</v>
      </c>
      <c r="AK347" s="61">
        <f>C347+E347+I347+K347+M347+O347+Q347+S347+U347+W347+Y347+AA347+AC347+AE347+AG347+AI347</f>
        <v>0</v>
      </c>
      <c r="AL347" s="15">
        <f>COUNT(C347,E347,G347,AW2I2,K347,M347,O347,Q347,S347,U347,W347,Y347,AA347,AC347,AE347,AG347,AI347)</f>
        <v>0</v>
      </c>
      <c r="AM347" s="52">
        <f>AJ347+AH347+H347+AF347+AD347+AB347+Z347+X347+V347+T347+P347+R347+N347+L347+J347+F347+D347</f>
        <v>0</v>
      </c>
      <c r="AN347" s="40"/>
    </row>
    <row r="348" spans="1:40">
      <c r="A348" s="58">
        <f t="shared" si="5"/>
        <v>347</v>
      </c>
      <c r="B348" s="128" t="s">
        <v>220</v>
      </c>
      <c r="C348" s="59"/>
      <c r="D348" s="60">
        <f>C348/29</f>
        <v>0</v>
      </c>
      <c r="E348" s="15"/>
      <c r="F348" s="49">
        <f>E348/25</f>
        <v>0</v>
      </c>
      <c r="G348" s="124"/>
      <c r="H348" s="49">
        <f>G348/31</f>
        <v>0</v>
      </c>
      <c r="I348" s="15"/>
      <c r="J348" s="49">
        <f>I348/30</f>
        <v>0</v>
      </c>
      <c r="K348" s="15"/>
      <c r="L348" s="49">
        <f>K348/26</f>
        <v>0</v>
      </c>
      <c r="M348" s="15"/>
      <c r="N348" s="49">
        <f>M348/37</f>
        <v>0</v>
      </c>
      <c r="O348" s="15"/>
      <c r="P348" s="49">
        <f>O348/32</f>
        <v>0</v>
      </c>
      <c r="Q348" s="15"/>
      <c r="R348" s="49">
        <f>Q348/20</f>
        <v>0</v>
      </c>
      <c r="S348" s="15"/>
      <c r="T348" s="49">
        <f>S348/27</f>
        <v>0</v>
      </c>
      <c r="U348" s="15"/>
      <c r="V348" s="49">
        <f>U348/58</f>
        <v>0</v>
      </c>
      <c r="W348" s="15"/>
      <c r="X348" s="49">
        <f>W348/30</f>
        <v>0</v>
      </c>
      <c r="Y348" s="15"/>
      <c r="Z348" s="49">
        <f>Y348/25</f>
        <v>0</v>
      </c>
      <c r="AA348" s="15"/>
      <c r="AB348" s="49">
        <f>AA348/20</f>
        <v>0</v>
      </c>
      <c r="AC348" s="15"/>
      <c r="AD348" s="49">
        <f>AC348/23</f>
        <v>0</v>
      </c>
      <c r="AE348" s="15"/>
      <c r="AF348" s="49">
        <f>AE348/26</f>
        <v>0</v>
      </c>
      <c r="AG348" s="15"/>
      <c r="AH348" s="49">
        <f>AG348/16</f>
        <v>0</v>
      </c>
      <c r="AI348" s="15"/>
      <c r="AJ348" s="49">
        <f>AI348/16</f>
        <v>0</v>
      </c>
      <c r="AK348" s="61">
        <f>C348+E348+I348+K348+M348+O348+Q348+S348+U348+W348+Y348+AA348+AC348+AE348+AG348+AI348</f>
        <v>0</v>
      </c>
      <c r="AL348" s="15">
        <f>COUNT(C348,E348,G348,AW2I2,K348,M348,O348,Q348,S348,U348,W348,Y348,AA348,AC348,AE348,AG348,AI348)</f>
        <v>0</v>
      </c>
      <c r="AM348" s="52">
        <f>AJ348+AH348+H348+AF348+AD348+AB348+Z348+X348+V348+T348+P348+R348+N348+L348+J348+F348+D348</f>
        <v>0</v>
      </c>
      <c r="AN348" s="40"/>
    </row>
    <row r="349" spans="1:40">
      <c r="A349" s="58">
        <f t="shared" si="5"/>
        <v>348</v>
      </c>
      <c r="B349" s="128" t="s">
        <v>202</v>
      </c>
      <c r="C349" s="59"/>
      <c r="D349" s="60">
        <f>C349/29</f>
        <v>0</v>
      </c>
      <c r="E349" s="15"/>
      <c r="F349" s="49">
        <f>E349/25</f>
        <v>0</v>
      </c>
      <c r="G349" s="124"/>
      <c r="H349" s="49">
        <f>G349/31</f>
        <v>0</v>
      </c>
      <c r="I349" s="15"/>
      <c r="J349" s="49">
        <f>I349/30</f>
        <v>0</v>
      </c>
      <c r="K349" s="15"/>
      <c r="L349" s="49">
        <f>K349/26</f>
        <v>0</v>
      </c>
      <c r="M349" s="15"/>
      <c r="N349" s="49">
        <f>M349/37</f>
        <v>0</v>
      </c>
      <c r="O349" s="15"/>
      <c r="P349" s="49">
        <f>O349/32</f>
        <v>0</v>
      </c>
      <c r="Q349" s="15"/>
      <c r="R349" s="49">
        <f>Q349/20</f>
        <v>0</v>
      </c>
      <c r="S349" s="15"/>
      <c r="T349" s="49">
        <f>S349/27</f>
        <v>0</v>
      </c>
      <c r="U349" s="15"/>
      <c r="V349" s="49">
        <f>U349/58</f>
        <v>0</v>
      </c>
      <c r="W349" s="15"/>
      <c r="X349" s="49">
        <f>W349/30</f>
        <v>0</v>
      </c>
      <c r="Y349" s="15"/>
      <c r="Z349" s="49">
        <f>Y349/25</f>
        <v>0</v>
      </c>
      <c r="AA349" s="15"/>
      <c r="AB349" s="49">
        <f>AA349/20</f>
        <v>0</v>
      </c>
      <c r="AC349" s="15"/>
      <c r="AD349" s="49">
        <f>AC349/23</f>
        <v>0</v>
      </c>
      <c r="AE349" s="15"/>
      <c r="AF349" s="49">
        <f>AE349/26</f>
        <v>0</v>
      </c>
      <c r="AG349" s="15"/>
      <c r="AH349" s="49">
        <f>AG349/16</f>
        <v>0</v>
      </c>
      <c r="AI349" s="15"/>
      <c r="AJ349" s="49">
        <f>AI349/16</f>
        <v>0</v>
      </c>
      <c r="AK349" s="61">
        <f>C349+E349+I349+K349+M349+O349+Q349+S349+U349+W349+Y349+AA349+AC349+AE349+AG349+AI349</f>
        <v>0</v>
      </c>
      <c r="AL349" s="15">
        <f>COUNT(C349,E349,G349,AW2I2,K349,M349,O349,Q349,S349,U349,W349,Y349,AA349,AC349,AE349,AG349,AI349)</f>
        <v>0</v>
      </c>
      <c r="AM349" s="52">
        <f>AJ349+AH349+H349+AF349+AD349+AB349+Z349+X349+V349+T349+P349+R349+N349+L349+J349+F349+D349</f>
        <v>0</v>
      </c>
      <c r="AN349" s="40"/>
    </row>
    <row r="350" spans="1:40">
      <c r="A350" s="58">
        <f t="shared" si="5"/>
        <v>349</v>
      </c>
      <c r="B350" s="128" t="s">
        <v>191</v>
      </c>
      <c r="C350" s="59"/>
      <c r="D350" s="60">
        <f>C350/29</f>
        <v>0</v>
      </c>
      <c r="E350" s="15"/>
      <c r="F350" s="49">
        <f>E350/25</f>
        <v>0</v>
      </c>
      <c r="G350" s="124"/>
      <c r="H350" s="49">
        <f>G350/31</f>
        <v>0</v>
      </c>
      <c r="I350" s="15"/>
      <c r="J350" s="49">
        <f>I350/30</f>
        <v>0</v>
      </c>
      <c r="K350" s="15"/>
      <c r="L350" s="49">
        <f>K350/26</f>
        <v>0</v>
      </c>
      <c r="M350" s="15"/>
      <c r="N350" s="49">
        <f>M350/37</f>
        <v>0</v>
      </c>
      <c r="O350" s="15"/>
      <c r="P350" s="49">
        <f>O350/32</f>
        <v>0</v>
      </c>
      <c r="Q350" s="15"/>
      <c r="R350" s="49">
        <f>Q350/20</f>
        <v>0</v>
      </c>
      <c r="S350" s="15"/>
      <c r="T350" s="49">
        <f>S350/27</f>
        <v>0</v>
      </c>
      <c r="U350" s="15"/>
      <c r="V350" s="49">
        <f>U350/58</f>
        <v>0</v>
      </c>
      <c r="W350" s="15"/>
      <c r="X350" s="49">
        <f>W350/30</f>
        <v>0</v>
      </c>
      <c r="Y350" s="15"/>
      <c r="Z350" s="49">
        <f>Y350/25</f>
        <v>0</v>
      </c>
      <c r="AA350" s="15"/>
      <c r="AB350" s="49">
        <f>AA350/20</f>
        <v>0</v>
      </c>
      <c r="AC350" s="15"/>
      <c r="AD350" s="49">
        <f>AC350/23</f>
        <v>0</v>
      </c>
      <c r="AE350" s="15"/>
      <c r="AF350" s="49">
        <f>AE350/26</f>
        <v>0</v>
      </c>
      <c r="AG350" s="15"/>
      <c r="AH350" s="49">
        <f>AG350/16</f>
        <v>0</v>
      </c>
      <c r="AI350" s="15"/>
      <c r="AJ350" s="49">
        <f>AI350/16</f>
        <v>0</v>
      </c>
      <c r="AK350" s="61">
        <f>C350+E350+I350+K350+M350+O350+Q350+S350+U350+W350+Y350+AA350+AC350+AE350+AG350+AI350</f>
        <v>0</v>
      </c>
      <c r="AL350" s="15">
        <f>COUNT(C350,E350,G350,AW2I2,K350,M350,O350,Q350,S350,U350,W350,Y350,AA350,AC350,AE350,AG350,AI350)</f>
        <v>0</v>
      </c>
      <c r="AM350" s="52">
        <f>AJ350+AH350+H350+AF350+AD350+AB350+Z350+X350+V350+T350+P350+R350+N350+L350+J350+F350+D350</f>
        <v>0</v>
      </c>
      <c r="AN350" s="40"/>
    </row>
    <row r="351" spans="1:40">
      <c r="A351" s="58">
        <f t="shared" si="5"/>
        <v>350</v>
      </c>
      <c r="B351" s="128" t="s">
        <v>213</v>
      </c>
      <c r="C351" s="59"/>
      <c r="D351" s="60">
        <f>C351/29</f>
        <v>0</v>
      </c>
      <c r="E351" s="15"/>
      <c r="F351" s="49">
        <f>E351/25</f>
        <v>0</v>
      </c>
      <c r="G351" s="124"/>
      <c r="H351" s="49">
        <f>G351/31</f>
        <v>0</v>
      </c>
      <c r="I351" s="15"/>
      <c r="J351" s="49">
        <f>I351/30</f>
        <v>0</v>
      </c>
      <c r="K351" s="15"/>
      <c r="L351" s="49">
        <f>K351/26</f>
        <v>0</v>
      </c>
      <c r="M351" s="15"/>
      <c r="N351" s="49">
        <f>M351/37</f>
        <v>0</v>
      </c>
      <c r="O351" s="15"/>
      <c r="P351" s="49">
        <f>O351/32</f>
        <v>0</v>
      </c>
      <c r="Q351" s="15"/>
      <c r="R351" s="49">
        <f>Q351/20</f>
        <v>0</v>
      </c>
      <c r="S351" s="15"/>
      <c r="T351" s="49">
        <f>S351/27</f>
        <v>0</v>
      </c>
      <c r="U351" s="15"/>
      <c r="V351" s="49">
        <f>U351/58</f>
        <v>0</v>
      </c>
      <c r="W351" s="15"/>
      <c r="X351" s="49">
        <f>W351/30</f>
        <v>0</v>
      </c>
      <c r="Y351" s="15"/>
      <c r="Z351" s="49">
        <f>Y351/25</f>
        <v>0</v>
      </c>
      <c r="AA351" s="15"/>
      <c r="AB351" s="49">
        <f>AA351/20</f>
        <v>0</v>
      </c>
      <c r="AC351" s="15"/>
      <c r="AD351" s="49">
        <f>AC351/23</f>
        <v>0</v>
      </c>
      <c r="AE351" s="15"/>
      <c r="AF351" s="49">
        <f>AE351/26</f>
        <v>0</v>
      </c>
      <c r="AG351" s="15"/>
      <c r="AH351" s="49">
        <f>AG351/16</f>
        <v>0</v>
      </c>
      <c r="AI351" s="15"/>
      <c r="AJ351" s="49">
        <f>AI351/16</f>
        <v>0</v>
      </c>
      <c r="AK351" s="61">
        <f>C351+E351+I351+K351+M351+O351+Q351+S351+U351+W351+Y351+AA351+AC351+AE351+AG351+AI351</f>
        <v>0</v>
      </c>
      <c r="AL351" s="15">
        <f>COUNT(C351,E351,G351,AW2I2,K351,M351,O351,Q351,S351,U351,W351,Y351,AA351,AC351,AE351,AG351,AI351)</f>
        <v>0</v>
      </c>
      <c r="AM351" s="52">
        <f>AJ351+AH351+H351+AF351+AD351+AB351+Z351+X351+V351+T351+P351+R351+N351+L351+J351+F351+D351</f>
        <v>0</v>
      </c>
      <c r="AN351" s="40"/>
    </row>
    <row r="352" spans="1:40">
      <c r="A352" s="58">
        <f t="shared" si="5"/>
        <v>351</v>
      </c>
      <c r="B352" s="130" t="s">
        <v>118</v>
      </c>
      <c r="C352" s="59"/>
      <c r="D352" s="60">
        <f>C352/29</f>
        <v>0</v>
      </c>
      <c r="E352" s="15"/>
      <c r="F352" s="49">
        <f>E352/25</f>
        <v>0</v>
      </c>
      <c r="G352" s="124"/>
      <c r="H352" s="49">
        <f>G352/31</f>
        <v>0</v>
      </c>
      <c r="I352" s="15"/>
      <c r="J352" s="49">
        <f>I352/30</f>
        <v>0</v>
      </c>
      <c r="K352" s="15"/>
      <c r="L352" s="49">
        <f>K352/26</f>
        <v>0</v>
      </c>
      <c r="M352" s="15"/>
      <c r="N352" s="49">
        <f>M352/37</f>
        <v>0</v>
      </c>
      <c r="O352" s="15"/>
      <c r="P352" s="49">
        <f>O352/32</f>
        <v>0</v>
      </c>
      <c r="Q352" s="15"/>
      <c r="R352" s="49">
        <f>Q352/20</f>
        <v>0</v>
      </c>
      <c r="S352" s="15"/>
      <c r="T352" s="49">
        <f>S352/27</f>
        <v>0</v>
      </c>
      <c r="U352" s="15"/>
      <c r="V352" s="49">
        <f>U352/58</f>
        <v>0</v>
      </c>
      <c r="W352" s="15"/>
      <c r="X352" s="49">
        <f>W352/30</f>
        <v>0</v>
      </c>
      <c r="Y352" s="15"/>
      <c r="Z352" s="49">
        <f>Y352/25</f>
        <v>0</v>
      </c>
      <c r="AA352" s="15"/>
      <c r="AB352" s="49">
        <f>AA352/20</f>
        <v>0</v>
      </c>
      <c r="AC352" s="15"/>
      <c r="AD352" s="49">
        <f>AC352/23</f>
        <v>0</v>
      </c>
      <c r="AE352" s="15"/>
      <c r="AF352" s="49">
        <f>AE352/26</f>
        <v>0</v>
      </c>
      <c r="AG352" s="15"/>
      <c r="AH352" s="49">
        <f>AG352/16</f>
        <v>0</v>
      </c>
      <c r="AI352" s="15"/>
      <c r="AJ352" s="49">
        <f>AI352/16</f>
        <v>0</v>
      </c>
      <c r="AK352" s="61">
        <f>C352+E352+I352+K352+M352+O352+Q352+S352+U352+W352+Y352+AA352+AC352+AE352+AG352+AI352</f>
        <v>0</v>
      </c>
      <c r="AL352" s="15">
        <f>COUNT(C352,E352,G352,AW2I2,K352,M352,O352,Q352,S352,U352,W352,Y352,AA352,AC352,AE352,AG352,AI352)</f>
        <v>0</v>
      </c>
      <c r="AM352" s="52">
        <f>AJ352+AH352+H352+AF352+AD352+AB352+Z352+X352+V352+T352+P352+R352+N352+L352+J352+F352+D352</f>
        <v>0</v>
      </c>
      <c r="AN352" s="40"/>
    </row>
    <row r="353" spans="1:40">
      <c r="A353" s="58">
        <f t="shared" si="5"/>
        <v>352</v>
      </c>
      <c r="B353" s="130" t="s">
        <v>125</v>
      </c>
      <c r="C353" s="59"/>
      <c r="D353" s="60">
        <f>C353/29</f>
        <v>0</v>
      </c>
      <c r="E353" s="15"/>
      <c r="F353" s="49">
        <f>E353/25</f>
        <v>0</v>
      </c>
      <c r="G353" s="124"/>
      <c r="H353" s="49">
        <f>G353/31</f>
        <v>0</v>
      </c>
      <c r="I353" s="15"/>
      <c r="J353" s="49">
        <f>I353/30</f>
        <v>0</v>
      </c>
      <c r="K353" s="15"/>
      <c r="L353" s="49">
        <f>K353/26</f>
        <v>0</v>
      </c>
      <c r="M353" s="15"/>
      <c r="N353" s="49">
        <f>M353/37</f>
        <v>0</v>
      </c>
      <c r="O353" s="15"/>
      <c r="P353" s="49">
        <f>O353/32</f>
        <v>0</v>
      </c>
      <c r="Q353" s="15"/>
      <c r="R353" s="49">
        <f>Q353/20</f>
        <v>0</v>
      </c>
      <c r="S353" s="15"/>
      <c r="T353" s="49">
        <f>S353/27</f>
        <v>0</v>
      </c>
      <c r="U353" s="15"/>
      <c r="V353" s="49">
        <f>U353/58</f>
        <v>0</v>
      </c>
      <c r="W353" s="15"/>
      <c r="X353" s="49">
        <f>W353/30</f>
        <v>0</v>
      </c>
      <c r="Y353" s="15"/>
      <c r="Z353" s="49">
        <f>Y353/25</f>
        <v>0</v>
      </c>
      <c r="AA353" s="15"/>
      <c r="AB353" s="49">
        <f>AA353/20</f>
        <v>0</v>
      </c>
      <c r="AC353" s="15"/>
      <c r="AD353" s="49">
        <f>AC353/23</f>
        <v>0</v>
      </c>
      <c r="AE353" s="15"/>
      <c r="AF353" s="49">
        <f>AE353/26</f>
        <v>0</v>
      </c>
      <c r="AG353" s="15"/>
      <c r="AH353" s="49">
        <f>AG353/16</f>
        <v>0</v>
      </c>
      <c r="AI353" s="15"/>
      <c r="AJ353" s="49">
        <f>AI353/16</f>
        <v>0</v>
      </c>
      <c r="AK353" s="61">
        <f>C353+E353+I353+K353+M353+O353+Q353+S353+U353+W353+Y353+AA353+AC353+AE353+AG353+AI353</f>
        <v>0</v>
      </c>
      <c r="AL353" s="15">
        <f>COUNT(C353,E353,G353,AW2I2,K353,M353,O353,Q353,S353,U353,W353,Y353,AA353,AC353,AE353,AG353,AI353)</f>
        <v>0</v>
      </c>
      <c r="AM353" s="52">
        <f>AJ353+AH353+H353+AF353+AD353+AB353+Z353+X353+V353+T353+P353+R353+N353+L353+J353+F353+D353</f>
        <v>0</v>
      </c>
      <c r="AN353" s="40"/>
    </row>
    <row r="354" spans="1:40">
      <c r="A354" s="58">
        <f t="shared" si="5"/>
        <v>353</v>
      </c>
      <c r="B354" s="128" t="s">
        <v>193</v>
      </c>
      <c r="C354" s="59"/>
      <c r="D354" s="60">
        <f>C354/29</f>
        <v>0</v>
      </c>
      <c r="E354" s="15"/>
      <c r="F354" s="49">
        <f>E354/25</f>
        <v>0</v>
      </c>
      <c r="G354" s="124"/>
      <c r="H354" s="49">
        <f>G354/31</f>
        <v>0</v>
      </c>
      <c r="I354" s="15"/>
      <c r="J354" s="49">
        <f>I354/30</f>
        <v>0</v>
      </c>
      <c r="K354" s="15"/>
      <c r="L354" s="49">
        <f>K354/26</f>
        <v>0</v>
      </c>
      <c r="M354" s="15"/>
      <c r="N354" s="49">
        <f>M354/37</f>
        <v>0</v>
      </c>
      <c r="O354" s="15"/>
      <c r="P354" s="49">
        <f>O354/32</f>
        <v>0</v>
      </c>
      <c r="Q354" s="15"/>
      <c r="R354" s="49">
        <f>Q354/20</f>
        <v>0</v>
      </c>
      <c r="S354" s="15"/>
      <c r="T354" s="49">
        <f>S354/27</f>
        <v>0</v>
      </c>
      <c r="U354" s="15"/>
      <c r="V354" s="49">
        <f>U354/58</f>
        <v>0</v>
      </c>
      <c r="W354" s="15"/>
      <c r="X354" s="49">
        <f>W354/30</f>
        <v>0</v>
      </c>
      <c r="Y354" s="15"/>
      <c r="Z354" s="49">
        <f>Y354/25</f>
        <v>0</v>
      </c>
      <c r="AA354" s="15"/>
      <c r="AB354" s="49">
        <f>AA354/20</f>
        <v>0</v>
      </c>
      <c r="AC354" s="15"/>
      <c r="AD354" s="49">
        <f>AC354/23</f>
        <v>0</v>
      </c>
      <c r="AE354" s="15"/>
      <c r="AF354" s="49">
        <f>AE354/26</f>
        <v>0</v>
      </c>
      <c r="AG354" s="15"/>
      <c r="AH354" s="49">
        <f>AG354/16</f>
        <v>0</v>
      </c>
      <c r="AI354" s="15"/>
      <c r="AJ354" s="49">
        <f>AI354/16</f>
        <v>0</v>
      </c>
      <c r="AK354" s="61">
        <f>C354+E354+I354+K354+M354+O354+Q354+S354+U354+W354+Y354+AA354+AC354+AE354+AG354+AI354</f>
        <v>0</v>
      </c>
      <c r="AL354" s="15">
        <f>COUNT(C354,E354,G354,AW2I2,K354,M354,O354,Q354,S354,U354,W354,Y354,AA354,AC354,AE354,AG354,AI354)</f>
        <v>0</v>
      </c>
      <c r="AM354" s="52">
        <f>AJ354+AH354+H354+AF354+AD354+AB354+Z354+X354+V354+T354+P354+R354+N354+L354+J354+F354+D354</f>
        <v>0</v>
      </c>
      <c r="AN354" s="40"/>
    </row>
    <row r="355" spans="1:40">
      <c r="A355" s="58">
        <f t="shared" si="5"/>
        <v>354</v>
      </c>
      <c r="B355" s="128" t="s">
        <v>203</v>
      </c>
      <c r="C355" s="59"/>
      <c r="D355" s="60">
        <f>C355/29</f>
        <v>0</v>
      </c>
      <c r="E355" s="15"/>
      <c r="F355" s="49">
        <f>E355/25</f>
        <v>0</v>
      </c>
      <c r="G355" s="124"/>
      <c r="H355" s="49">
        <f>G355/31</f>
        <v>0</v>
      </c>
      <c r="I355" s="15"/>
      <c r="J355" s="49">
        <f>I355/30</f>
        <v>0</v>
      </c>
      <c r="K355" s="15"/>
      <c r="L355" s="49">
        <f>K355/26</f>
        <v>0</v>
      </c>
      <c r="M355" s="15"/>
      <c r="N355" s="49">
        <f>M355/37</f>
        <v>0</v>
      </c>
      <c r="O355" s="15"/>
      <c r="P355" s="49">
        <f>O355/32</f>
        <v>0</v>
      </c>
      <c r="Q355" s="15"/>
      <c r="R355" s="49">
        <f>Q355/20</f>
        <v>0</v>
      </c>
      <c r="S355" s="15"/>
      <c r="T355" s="49">
        <f>S355/27</f>
        <v>0</v>
      </c>
      <c r="U355" s="15"/>
      <c r="V355" s="49">
        <f>U355/58</f>
        <v>0</v>
      </c>
      <c r="W355" s="15"/>
      <c r="X355" s="49">
        <f>W355/30</f>
        <v>0</v>
      </c>
      <c r="Y355" s="15"/>
      <c r="Z355" s="49">
        <f>Y355/25</f>
        <v>0</v>
      </c>
      <c r="AA355" s="15"/>
      <c r="AB355" s="49">
        <f>AA355/20</f>
        <v>0</v>
      </c>
      <c r="AC355" s="15"/>
      <c r="AD355" s="49">
        <f>AC355/23</f>
        <v>0</v>
      </c>
      <c r="AE355" s="15"/>
      <c r="AF355" s="49">
        <f>AE355/26</f>
        <v>0</v>
      </c>
      <c r="AG355" s="15"/>
      <c r="AH355" s="49">
        <f>AG355/16</f>
        <v>0</v>
      </c>
      <c r="AI355" s="15"/>
      <c r="AJ355" s="49">
        <f>AI355/16</f>
        <v>0</v>
      </c>
      <c r="AK355" s="61">
        <f>C355+E355+I355+K355+M355+O355+Q355+S355+U355+W355+Y355+AA355+AC355+AE355+AG355+AI355</f>
        <v>0</v>
      </c>
      <c r="AL355" s="15">
        <f>COUNT(C355,E355,G355,AW2I2,K355,M355,O355,Q355,S355,U355,W355,Y355,AA355,AC355,AE355,AG355,AI355)</f>
        <v>0</v>
      </c>
      <c r="AM355" s="52">
        <f>AJ355+AH355+H355+AF355+AD355+AB355+Z355+X355+V355+T355+P355+R355+N355+L355+J355+F355+D355</f>
        <v>0</v>
      </c>
      <c r="AN355" s="40"/>
    </row>
    <row r="356" spans="1:40">
      <c r="A356" s="58">
        <f t="shared" si="5"/>
        <v>355</v>
      </c>
      <c r="B356" s="131" t="s">
        <v>138</v>
      </c>
      <c r="C356" s="59"/>
      <c r="D356" s="60">
        <f>C356/29</f>
        <v>0</v>
      </c>
      <c r="E356" s="15"/>
      <c r="F356" s="49">
        <f>E356/25</f>
        <v>0</v>
      </c>
      <c r="G356" s="124"/>
      <c r="H356" s="49">
        <f>G356/31</f>
        <v>0</v>
      </c>
      <c r="I356" s="15"/>
      <c r="J356" s="49">
        <f>I356/30</f>
        <v>0</v>
      </c>
      <c r="K356" s="15"/>
      <c r="L356" s="49">
        <f>K356/26</f>
        <v>0</v>
      </c>
      <c r="M356" s="15"/>
      <c r="N356" s="49">
        <f>M356/37</f>
        <v>0</v>
      </c>
      <c r="O356" s="15"/>
      <c r="P356" s="49">
        <f>O356/32</f>
        <v>0</v>
      </c>
      <c r="Q356" s="15"/>
      <c r="R356" s="49">
        <f>Q356/20</f>
        <v>0</v>
      </c>
      <c r="S356" s="15"/>
      <c r="T356" s="49">
        <f>S356/27</f>
        <v>0</v>
      </c>
      <c r="U356" s="15"/>
      <c r="V356" s="49">
        <f>U356/58</f>
        <v>0</v>
      </c>
      <c r="W356" s="15"/>
      <c r="X356" s="49">
        <f>W356/30</f>
        <v>0</v>
      </c>
      <c r="Y356" s="15"/>
      <c r="Z356" s="49">
        <f>Y356/25</f>
        <v>0</v>
      </c>
      <c r="AA356" s="15"/>
      <c r="AB356" s="49">
        <f>AA356/20</f>
        <v>0</v>
      </c>
      <c r="AC356" s="15"/>
      <c r="AD356" s="49">
        <f>AC356/23</f>
        <v>0</v>
      </c>
      <c r="AE356" s="15"/>
      <c r="AF356" s="49">
        <f>AE356/26</f>
        <v>0</v>
      </c>
      <c r="AG356" s="15"/>
      <c r="AH356" s="49">
        <f>AG356/16</f>
        <v>0</v>
      </c>
      <c r="AI356" s="15"/>
      <c r="AJ356" s="49">
        <f>AI356/16</f>
        <v>0</v>
      </c>
      <c r="AK356" s="61">
        <f>C356+E356+I356+K356+M356+O356+Q356+S356+U356+W356+Y356+AA356+AC356+AE356+AG356+AI356</f>
        <v>0</v>
      </c>
      <c r="AL356" s="15">
        <f>COUNT(C356,E356,G356,AW2I2,K356,M356,O356,Q356,S356,U356,W356,Y356,AA356,AC356,AE356,AG356,AI356)</f>
        <v>0</v>
      </c>
      <c r="AM356" s="52">
        <f>AJ356+AH356+H356+AF356+AD356+AB356+Z356+X356+V356+T356+P356+R356+N356+L356+J356+F356+D356</f>
        <v>0</v>
      </c>
      <c r="AN356" s="40"/>
    </row>
    <row r="357" spans="1:40">
      <c r="A357" s="58">
        <f t="shared" si="5"/>
        <v>356</v>
      </c>
      <c r="B357" s="128" t="s">
        <v>222</v>
      </c>
      <c r="C357" s="59"/>
      <c r="D357" s="60">
        <f>C357/29</f>
        <v>0</v>
      </c>
      <c r="E357" s="15"/>
      <c r="F357" s="49">
        <f>E357/25</f>
        <v>0</v>
      </c>
      <c r="G357" s="124"/>
      <c r="H357" s="49">
        <f>G357/31</f>
        <v>0</v>
      </c>
      <c r="I357" s="15"/>
      <c r="J357" s="49">
        <f>I357/30</f>
        <v>0</v>
      </c>
      <c r="K357" s="15"/>
      <c r="L357" s="49">
        <f>K357/26</f>
        <v>0</v>
      </c>
      <c r="M357" s="15"/>
      <c r="N357" s="49">
        <f>M357/37</f>
        <v>0</v>
      </c>
      <c r="O357" s="15"/>
      <c r="P357" s="49">
        <f>O357/32</f>
        <v>0</v>
      </c>
      <c r="Q357" s="15"/>
      <c r="R357" s="49">
        <f>Q357/20</f>
        <v>0</v>
      </c>
      <c r="S357" s="15"/>
      <c r="T357" s="49">
        <f>S357/27</f>
        <v>0</v>
      </c>
      <c r="U357" s="15"/>
      <c r="V357" s="49">
        <f>U357/58</f>
        <v>0</v>
      </c>
      <c r="W357" s="15"/>
      <c r="X357" s="49">
        <f>W357/30</f>
        <v>0</v>
      </c>
      <c r="Y357" s="15"/>
      <c r="Z357" s="49">
        <f>Y357/25</f>
        <v>0</v>
      </c>
      <c r="AA357" s="15"/>
      <c r="AB357" s="49">
        <f>AA357/20</f>
        <v>0</v>
      </c>
      <c r="AC357" s="15"/>
      <c r="AD357" s="49">
        <f>AC357/23</f>
        <v>0</v>
      </c>
      <c r="AE357" s="15"/>
      <c r="AF357" s="49">
        <f>AE357/26</f>
        <v>0</v>
      </c>
      <c r="AG357" s="15"/>
      <c r="AH357" s="49">
        <f>AG357/16</f>
        <v>0</v>
      </c>
      <c r="AI357" s="15"/>
      <c r="AJ357" s="49">
        <f>AI357/16</f>
        <v>0</v>
      </c>
      <c r="AK357" s="61">
        <f>C357+E357+I357+K357+M357+O357+Q357+S357+U357+W357+Y357+AA357+AC357+AE357+AG357+AI357</f>
        <v>0</v>
      </c>
      <c r="AL357" s="15">
        <f>COUNT(C357,E357,G357,AW2I2,K357,M357,O357,Q357,S357,U357,W357,Y357,AA357,AC357,AE357,AG357,AI357)</f>
        <v>0</v>
      </c>
      <c r="AM357" s="52">
        <f>AJ357+AH357+H357+AF357+AD357+AB357+Z357+X357+V357+T357+P357+R357+N357+L357+J357+F357+D357</f>
        <v>0</v>
      </c>
      <c r="AN357" s="40"/>
    </row>
    <row r="358" spans="1:40">
      <c r="A358" s="58">
        <f t="shared" si="5"/>
        <v>357</v>
      </c>
      <c r="B358" s="199" t="s">
        <v>110</v>
      </c>
      <c r="C358" s="59"/>
      <c r="D358" s="60">
        <f>C358/29</f>
        <v>0</v>
      </c>
      <c r="E358" s="15"/>
      <c r="F358" s="49">
        <f>E358/25</f>
        <v>0</v>
      </c>
      <c r="G358" s="124"/>
      <c r="H358" s="49">
        <f>G358/31</f>
        <v>0</v>
      </c>
      <c r="I358" s="15"/>
      <c r="J358" s="49">
        <f>I358/30</f>
        <v>0</v>
      </c>
      <c r="K358" s="15"/>
      <c r="L358" s="49">
        <f>K358/26</f>
        <v>0</v>
      </c>
      <c r="M358" s="15"/>
      <c r="N358" s="49">
        <f>M358/37</f>
        <v>0</v>
      </c>
      <c r="O358" s="15"/>
      <c r="P358" s="49">
        <f>O358/32</f>
        <v>0</v>
      </c>
      <c r="Q358" s="15"/>
      <c r="R358" s="49">
        <f>Q358/20</f>
        <v>0</v>
      </c>
      <c r="S358" s="15"/>
      <c r="T358" s="49">
        <f>S358/27</f>
        <v>0</v>
      </c>
      <c r="U358" s="15"/>
      <c r="V358" s="49">
        <f>U358/58</f>
        <v>0</v>
      </c>
      <c r="W358" s="15"/>
      <c r="X358" s="49">
        <f>W358/30</f>
        <v>0</v>
      </c>
      <c r="Y358" s="15"/>
      <c r="Z358" s="49">
        <f>Y358/25</f>
        <v>0</v>
      </c>
      <c r="AA358" s="15"/>
      <c r="AB358" s="49">
        <f>AA358/20</f>
        <v>0</v>
      </c>
      <c r="AC358" s="15"/>
      <c r="AD358" s="49">
        <f>AC358/23</f>
        <v>0</v>
      </c>
      <c r="AE358" s="15"/>
      <c r="AF358" s="49">
        <f>AE358/26</f>
        <v>0</v>
      </c>
      <c r="AG358" s="15"/>
      <c r="AH358" s="49">
        <f>AG358/16</f>
        <v>0</v>
      </c>
      <c r="AI358" s="15"/>
      <c r="AJ358" s="49">
        <f>AI358/16</f>
        <v>0</v>
      </c>
      <c r="AK358" s="61">
        <f>C358+E358+I358+K358+M358+O358+Q358+S358+U358+W358+Y358+AA358+AC358+AE358+AG358+AI358</f>
        <v>0</v>
      </c>
      <c r="AL358" s="15">
        <f>COUNT(C358,E358,G358,AW2I2,K358,M358,O358,Q358,S358,U358,W358,Y358,AA358,AC358,AE358,AG358,AI358)</f>
        <v>0</v>
      </c>
      <c r="AM358" s="52">
        <f>AJ358+AH358+H358+AF358+AD358+AB358+Z358+X358+V358+T358+P358+R358+N358+L358+J358+F358+D358</f>
        <v>0</v>
      </c>
      <c r="AN358" s="40"/>
    </row>
    <row r="359" spans="1:40">
      <c r="A359" s="58">
        <f t="shared" si="5"/>
        <v>358</v>
      </c>
      <c r="B359" s="200" t="s">
        <v>79</v>
      </c>
      <c r="C359" s="59"/>
      <c r="D359" s="60">
        <f>C359/29</f>
        <v>0</v>
      </c>
      <c r="E359" s="15"/>
      <c r="F359" s="49">
        <f>E359/25</f>
        <v>0</v>
      </c>
      <c r="G359" s="124"/>
      <c r="H359" s="49">
        <f>G359/31</f>
        <v>0</v>
      </c>
      <c r="I359" s="15"/>
      <c r="J359" s="49">
        <f>I359/30</f>
        <v>0</v>
      </c>
      <c r="K359" s="15"/>
      <c r="L359" s="49">
        <f>K359/26</f>
        <v>0</v>
      </c>
      <c r="M359" s="15"/>
      <c r="N359" s="49">
        <f>M359/37</f>
        <v>0</v>
      </c>
      <c r="O359" s="15"/>
      <c r="P359" s="49">
        <f>O359/32</f>
        <v>0</v>
      </c>
      <c r="Q359" s="15"/>
      <c r="R359" s="49">
        <f>Q359/20</f>
        <v>0</v>
      </c>
      <c r="S359" s="15"/>
      <c r="T359" s="49">
        <f>S359/27</f>
        <v>0</v>
      </c>
      <c r="U359" s="15"/>
      <c r="V359" s="49">
        <f>U359/58</f>
        <v>0</v>
      </c>
      <c r="W359" s="15"/>
      <c r="X359" s="49">
        <f>W359/30</f>
        <v>0</v>
      </c>
      <c r="Y359" s="15"/>
      <c r="Z359" s="49">
        <f>Y359/25</f>
        <v>0</v>
      </c>
      <c r="AA359" s="15"/>
      <c r="AB359" s="49">
        <f>AA359/20</f>
        <v>0</v>
      </c>
      <c r="AC359" s="15"/>
      <c r="AD359" s="49">
        <f>AC359/23</f>
        <v>0</v>
      </c>
      <c r="AE359" s="15"/>
      <c r="AF359" s="49">
        <f>AE359/26</f>
        <v>0</v>
      </c>
      <c r="AG359" s="15"/>
      <c r="AH359" s="49">
        <f>AG359/16</f>
        <v>0</v>
      </c>
      <c r="AI359" s="15"/>
      <c r="AJ359" s="49">
        <f>AI359/16</f>
        <v>0</v>
      </c>
      <c r="AK359" s="61">
        <f>C359+E359+I359+K359+M359+O359+Q359+S359+U359+W359+Y359+AA359+AC359+AE359+AG359+AI359</f>
        <v>0</v>
      </c>
      <c r="AL359" s="15">
        <f>COUNT(C359,E359,G359,AW2I2,K359,M359,O359,Q359,S359,U359,W359,Y359,AA359,AC359,AE359,AG359,AI359)</f>
        <v>0</v>
      </c>
      <c r="AM359" s="52">
        <f>AJ359+AH359+H359+AF359+AD359+AB359+Z359+X359+V359+T359+P359+R359+N359+L359+J359+F359+D359</f>
        <v>0</v>
      </c>
      <c r="AN359" s="40"/>
    </row>
    <row r="360" spans="1:40">
      <c r="A360" s="58">
        <f t="shared" si="5"/>
        <v>359</v>
      </c>
      <c r="B360" s="198" t="s">
        <v>223</v>
      </c>
      <c r="C360" s="59"/>
      <c r="D360" s="60">
        <f>C360/29</f>
        <v>0</v>
      </c>
      <c r="E360" s="15"/>
      <c r="F360" s="49">
        <f>E360/25</f>
        <v>0</v>
      </c>
      <c r="G360" s="124"/>
      <c r="H360" s="49">
        <f>G360/31</f>
        <v>0</v>
      </c>
      <c r="I360" s="15"/>
      <c r="J360" s="49">
        <f>I360/30</f>
        <v>0</v>
      </c>
      <c r="K360" s="15"/>
      <c r="L360" s="49">
        <f>K360/26</f>
        <v>0</v>
      </c>
      <c r="M360" s="15"/>
      <c r="N360" s="49">
        <f>M360/37</f>
        <v>0</v>
      </c>
      <c r="O360" s="15"/>
      <c r="P360" s="49">
        <f>O360/32</f>
        <v>0</v>
      </c>
      <c r="Q360" s="15"/>
      <c r="R360" s="49">
        <f>Q360/20</f>
        <v>0</v>
      </c>
      <c r="S360" s="15"/>
      <c r="T360" s="49">
        <f>S360/27</f>
        <v>0</v>
      </c>
      <c r="U360" s="15"/>
      <c r="V360" s="49">
        <f>U360/58</f>
        <v>0</v>
      </c>
      <c r="W360" s="15"/>
      <c r="X360" s="49">
        <f>W360/30</f>
        <v>0</v>
      </c>
      <c r="Y360" s="15"/>
      <c r="Z360" s="49">
        <f>Y360/25</f>
        <v>0</v>
      </c>
      <c r="AA360" s="15"/>
      <c r="AB360" s="49">
        <f>AA360/20</f>
        <v>0</v>
      </c>
      <c r="AC360" s="15"/>
      <c r="AD360" s="49">
        <f>AC360/23</f>
        <v>0</v>
      </c>
      <c r="AE360" s="15"/>
      <c r="AF360" s="49">
        <f>AE360/26</f>
        <v>0</v>
      </c>
      <c r="AG360" s="15"/>
      <c r="AH360" s="49">
        <f>AG360/16</f>
        <v>0</v>
      </c>
      <c r="AI360" s="15"/>
      <c r="AJ360" s="49">
        <f>AI360/16</f>
        <v>0</v>
      </c>
      <c r="AK360" s="61">
        <f>C360+E360+I360+K360+M360+O360+Q360+S360+U360+W360+Y360+AA360+AC360+AE360+AG360+AI360</f>
        <v>0</v>
      </c>
      <c r="AL360" s="15">
        <f>COUNT(C360,E360,G360,AW2I2,K360,M360,O360,Q360,S360,U360,W360,Y360,AA360,AC360,AE360,AG360,AI360)</f>
        <v>0</v>
      </c>
      <c r="AM360" s="52">
        <f>AJ360+AH360+H360+AF360+AD360+AB360+Z360+X360+V360+T360+P360+R360+N360+L360+J360+F360+D360</f>
        <v>0</v>
      </c>
      <c r="AN360" s="40"/>
    </row>
    <row r="361" spans="1:40">
      <c r="A361" s="58">
        <f t="shared" si="5"/>
        <v>360</v>
      </c>
      <c r="B361" s="99" t="s">
        <v>328</v>
      </c>
      <c r="C361" s="59"/>
      <c r="D361" s="60">
        <f>C361/29</f>
        <v>0</v>
      </c>
      <c r="E361" s="15"/>
      <c r="F361" s="49">
        <f>E361/25</f>
        <v>0</v>
      </c>
      <c r="G361" s="124"/>
      <c r="H361" s="49">
        <f>G361/31</f>
        <v>0</v>
      </c>
      <c r="I361" s="15"/>
      <c r="J361" s="49">
        <f>I361/30</f>
        <v>0</v>
      </c>
      <c r="K361" s="15"/>
      <c r="L361" s="49">
        <f>K361/26</f>
        <v>0</v>
      </c>
      <c r="M361" s="15"/>
      <c r="N361" s="49">
        <f>M361/37</f>
        <v>0</v>
      </c>
      <c r="O361" s="15"/>
      <c r="P361" s="49">
        <f>O361/32</f>
        <v>0</v>
      </c>
      <c r="Q361" s="15"/>
      <c r="R361" s="49">
        <f>Q361/20</f>
        <v>0</v>
      </c>
      <c r="S361" s="15"/>
      <c r="T361" s="49">
        <f>S361/27</f>
        <v>0</v>
      </c>
      <c r="U361" s="15"/>
      <c r="V361" s="49">
        <f>U361/58</f>
        <v>0</v>
      </c>
      <c r="W361" s="15"/>
      <c r="X361" s="49">
        <f>W361/30</f>
        <v>0</v>
      </c>
      <c r="Y361" s="15"/>
      <c r="Z361" s="49">
        <f>Y361/25</f>
        <v>0</v>
      </c>
      <c r="AA361" s="15"/>
      <c r="AB361" s="49">
        <f>AA361/20</f>
        <v>0</v>
      </c>
      <c r="AC361" s="15"/>
      <c r="AD361" s="49">
        <f>AC361/23</f>
        <v>0</v>
      </c>
      <c r="AE361" s="15"/>
      <c r="AF361" s="49">
        <f>AE361/26</f>
        <v>0</v>
      </c>
      <c r="AG361" s="15"/>
      <c r="AH361" s="49">
        <f>AG361/16</f>
        <v>0</v>
      </c>
      <c r="AI361" s="15"/>
      <c r="AJ361" s="49">
        <f>AI361/16</f>
        <v>0</v>
      </c>
      <c r="AK361" s="61">
        <f>C361+E361+I361+K361+M361+O361+Q361+S361+U361+W361+Y361+AA361+AC361+AE361+AG361+AI361</f>
        <v>0</v>
      </c>
      <c r="AL361" s="15">
        <f>COUNT(C361,E361,G361,AW2I2,K361,M361,O361,Q361,S361,U361,W361,Y361,AA361,AC361,AE361,AG361,AI361)</f>
        <v>0</v>
      </c>
      <c r="AM361" s="52">
        <f>AJ361+AH361+H361+AF361+AD361+AB361+Z361+X361+V361+T361+P361+R361+N361+L361+J361+F361+D361</f>
        <v>0</v>
      </c>
      <c r="AN361" s="40"/>
    </row>
    <row r="362" spans="1:40">
      <c r="A362" s="58">
        <f t="shared" si="5"/>
        <v>361</v>
      </c>
      <c r="B362" s="128" t="s">
        <v>339</v>
      </c>
      <c r="C362" s="59"/>
      <c r="D362" s="60">
        <f>C362/29</f>
        <v>0</v>
      </c>
      <c r="E362" s="15"/>
      <c r="F362" s="49">
        <f>E362/25</f>
        <v>0</v>
      </c>
      <c r="G362" s="124"/>
      <c r="H362" s="49">
        <f>G362/31</f>
        <v>0</v>
      </c>
      <c r="I362" s="15"/>
      <c r="J362" s="49">
        <f>I362/30</f>
        <v>0</v>
      </c>
      <c r="K362" s="15"/>
      <c r="L362" s="49">
        <f>K362/26</f>
        <v>0</v>
      </c>
      <c r="M362" s="15"/>
      <c r="N362" s="49">
        <f>M362/37</f>
        <v>0</v>
      </c>
      <c r="O362" s="15"/>
      <c r="P362" s="49">
        <f>O362/32</f>
        <v>0</v>
      </c>
      <c r="Q362" s="15"/>
      <c r="R362" s="49">
        <f>Q362/20</f>
        <v>0</v>
      </c>
      <c r="S362" s="15"/>
      <c r="T362" s="49">
        <f>S362/27</f>
        <v>0</v>
      </c>
      <c r="U362" s="15"/>
      <c r="V362" s="49">
        <f>U362/58</f>
        <v>0</v>
      </c>
      <c r="W362" s="15"/>
      <c r="X362" s="49">
        <f>W362/30</f>
        <v>0</v>
      </c>
      <c r="Y362" s="15"/>
      <c r="Z362" s="49">
        <f>Y362/25</f>
        <v>0</v>
      </c>
      <c r="AA362" s="15"/>
      <c r="AB362" s="49">
        <f>AA362/20</f>
        <v>0</v>
      </c>
      <c r="AC362" s="15"/>
      <c r="AD362" s="49">
        <f>AC362/23</f>
        <v>0</v>
      </c>
      <c r="AE362" s="15"/>
      <c r="AF362" s="49">
        <f>AE362/26</f>
        <v>0</v>
      </c>
      <c r="AG362" s="15"/>
      <c r="AH362" s="49">
        <f>AG362/16</f>
        <v>0</v>
      </c>
      <c r="AI362" s="15"/>
      <c r="AJ362" s="49">
        <f>AI362/16</f>
        <v>0</v>
      </c>
      <c r="AK362" s="61">
        <f>C362+E362+I362+K362+M362+O362+Q362+S362+U362+W362+Y362+AA362+AC362+AE362+AG362+AI362</f>
        <v>0</v>
      </c>
      <c r="AL362" s="15">
        <f>COUNT(C362,E362,G362,AW2I2,K362,M362,O362,Q362,S362,U362,W362,Y362,AA362,AC362,AE362,AG362,AI362)</f>
        <v>0</v>
      </c>
      <c r="AM362" s="52">
        <f>AJ362+AH362+H362+AF362+AD362+AB362+Z362+X362+V362+T362+P362+R362+N362+L362+J362+F362+D362</f>
        <v>0</v>
      </c>
      <c r="AN362" s="40"/>
    </row>
    <row r="363" spans="1:40">
      <c r="A363" s="58">
        <f t="shared" si="5"/>
        <v>362</v>
      </c>
      <c r="B363" s="132" t="s">
        <v>408</v>
      </c>
      <c r="C363" s="59"/>
      <c r="D363" s="60">
        <f>C363/29</f>
        <v>0</v>
      </c>
      <c r="E363" s="15"/>
      <c r="F363" s="49">
        <f>E363/25</f>
        <v>0</v>
      </c>
      <c r="G363" s="124"/>
      <c r="H363" s="49">
        <f>G363/31</f>
        <v>0</v>
      </c>
      <c r="I363" s="15"/>
      <c r="J363" s="49">
        <f>I363/30</f>
        <v>0</v>
      </c>
      <c r="K363" s="15"/>
      <c r="L363" s="49">
        <f>K363/26</f>
        <v>0</v>
      </c>
      <c r="M363" s="15"/>
      <c r="N363" s="49">
        <f>M363/37</f>
        <v>0</v>
      </c>
      <c r="O363" s="15"/>
      <c r="P363" s="49">
        <f>O363/32</f>
        <v>0</v>
      </c>
      <c r="Q363" s="15"/>
      <c r="R363" s="49">
        <f>Q363/20</f>
        <v>0</v>
      </c>
      <c r="S363" s="15"/>
      <c r="T363" s="49">
        <f>S363/27</f>
        <v>0</v>
      </c>
      <c r="U363" s="15"/>
      <c r="V363" s="49">
        <f>U363/58</f>
        <v>0</v>
      </c>
      <c r="W363" s="15"/>
      <c r="X363" s="49">
        <f>W363/30</f>
        <v>0</v>
      </c>
      <c r="Y363" s="15"/>
      <c r="Z363" s="49">
        <f>Y363/25</f>
        <v>0</v>
      </c>
      <c r="AA363" s="15"/>
      <c r="AB363" s="49">
        <f>AA363/20</f>
        <v>0</v>
      </c>
      <c r="AC363" s="15"/>
      <c r="AD363" s="49">
        <f>AC363/23</f>
        <v>0</v>
      </c>
      <c r="AE363" s="15"/>
      <c r="AF363" s="49">
        <f>AE363/26</f>
        <v>0</v>
      </c>
      <c r="AG363" s="15"/>
      <c r="AH363" s="49">
        <f>AG363/16</f>
        <v>0</v>
      </c>
      <c r="AI363" s="15"/>
      <c r="AJ363" s="49">
        <f>AI363/16</f>
        <v>0</v>
      </c>
      <c r="AK363" s="61">
        <f>C363+E363+I363+K363+M363+O363+Q363+S363+U363+W363+Y363+AA363+AC363+AE363+AG363+AI363</f>
        <v>0</v>
      </c>
      <c r="AL363" s="15">
        <f>COUNT(C363,E363,G363,AW2I2,K363,M363,O363,Q363,S363,U363,W363,Y363,AA363,AC363,AE363,AG363,AI363)</f>
        <v>0</v>
      </c>
      <c r="AM363" s="52">
        <f>AJ363+AH363+H363+AF363+AD363+AB363+Z363+X363+V363+T363+P363+R363+N363+L363+J363+F363+D363</f>
        <v>0</v>
      </c>
      <c r="AN363" s="40"/>
    </row>
    <row r="364" spans="1:40">
      <c r="A364" s="58">
        <f t="shared" si="5"/>
        <v>363</v>
      </c>
      <c r="B364" s="129" t="s">
        <v>411</v>
      </c>
      <c r="C364" s="59"/>
      <c r="D364" s="60">
        <f>C364/29</f>
        <v>0</v>
      </c>
      <c r="E364" s="15"/>
      <c r="F364" s="49">
        <f>E364/25</f>
        <v>0</v>
      </c>
      <c r="G364" s="124"/>
      <c r="H364" s="49">
        <f>G364/31</f>
        <v>0</v>
      </c>
      <c r="I364" s="15"/>
      <c r="J364" s="49">
        <f>I364/30</f>
        <v>0</v>
      </c>
      <c r="K364" s="15"/>
      <c r="L364" s="49">
        <f>K364/26</f>
        <v>0</v>
      </c>
      <c r="M364" s="15"/>
      <c r="N364" s="49">
        <f>M364/37</f>
        <v>0</v>
      </c>
      <c r="O364" s="15"/>
      <c r="P364" s="49">
        <f>O364/32</f>
        <v>0</v>
      </c>
      <c r="Q364" s="15"/>
      <c r="R364" s="49">
        <f>Q364/20</f>
        <v>0</v>
      </c>
      <c r="S364" s="15"/>
      <c r="T364" s="49">
        <f>S364/27</f>
        <v>0</v>
      </c>
      <c r="U364" s="15"/>
      <c r="V364" s="49">
        <f>U364/58</f>
        <v>0</v>
      </c>
      <c r="W364" s="15"/>
      <c r="X364" s="49">
        <f>W364/30</f>
        <v>0</v>
      </c>
      <c r="Y364" s="15"/>
      <c r="Z364" s="49">
        <f>Y364/25</f>
        <v>0</v>
      </c>
      <c r="AA364" s="15"/>
      <c r="AB364" s="49">
        <f>AA364/20</f>
        <v>0</v>
      </c>
      <c r="AC364" s="15"/>
      <c r="AD364" s="49">
        <f>AC364/23</f>
        <v>0</v>
      </c>
      <c r="AE364" s="15"/>
      <c r="AF364" s="49">
        <f>AE364/26</f>
        <v>0</v>
      </c>
      <c r="AG364" s="15"/>
      <c r="AH364" s="49">
        <f>AG364/16</f>
        <v>0</v>
      </c>
      <c r="AI364" s="15"/>
      <c r="AJ364" s="49">
        <f>AI364/16</f>
        <v>0</v>
      </c>
      <c r="AK364" s="61">
        <f>C364+E364+I364+K364+M364+O364+Q364+S364+U364+W364+Y364+AA364+AC364+AE364+AG364+AI364</f>
        <v>0</v>
      </c>
      <c r="AL364" s="15">
        <f>COUNT(C364,E364,G364,AW2I2,K364,M364,O364,Q364,S364,U364,W364,Y364,AA364,AC364,AE364,AG364,AI364)</f>
        <v>0</v>
      </c>
      <c r="AM364" s="52">
        <f>AJ364+AH364+H364+AF364+AD364+AB364+Z364+X364+V364+T364+P364+R364+N364+L364+J364+F364+D364</f>
        <v>0</v>
      </c>
      <c r="AN364" s="40"/>
    </row>
    <row r="365" spans="1:40">
      <c r="A365" s="58">
        <f t="shared" si="5"/>
        <v>364</v>
      </c>
      <c r="B365" s="129" t="s">
        <v>412</v>
      </c>
      <c r="C365" s="59"/>
      <c r="D365" s="60">
        <f>C365/29</f>
        <v>0</v>
      </c>
      <c r="E365" s="15"/>
      <c r="F365" s="49">
        <f>E365/25</f>
        <v>0</v>
      </c>
      <c r="G365" s="124"/>
      <c r="H365" s="49">
        <f>G365/31</f>
        <v>0</v>
      </c>
      <c r="I365" s="15"/>
      <c r="J365" s="49">
        <f>I365/30</f>
        <v>0</v>
      </c>
      <c r="K365" s="15"/>
      <c r="L365" s="49">
        <f>K365/26</f>
        <v>0</v>
      </c>
      <c r="M365" s="15"/>
      <c r="N365" s="49">
        <f>M365/37</f>
        <v>0</v>
      </c>
      <c r="O365" s="15"/>
      <c r="P365" s="49">
        <f>O365/32</f>
        <v>0</v>
      </c>
      <c r="Q365" s="15"/>
      <c r="R365" s="49">
        <f>Q365/20</f>
        <v>0</v>
      </c>
      <c r="S365" s="15"/>
      <c r="T365" s="49">
        <f>S365/27</f>
        <v>0</v>
      </c>
      <c r="U365" s="15"/>
      <c r="V365" s="49">
        <f>U365/58</f>
        <v>0</v>
      </c>
      <c r="W365" s="15"/>
      <c r="X365" s="49">
        <f>W365/30</f>
        <v>0</v>
      </c>
      <c r="Y365" s="15"/>
      <c r="Z365" s="49">
        <f>Y365/25</f>
        <v>0</v>
      </c>
      <c r="AA365" s="15"/>
      <c r="AB365" s="49">
        <f>AA365/20</f>
        <v>0</v>
      </c>
      <c r="AC365" s="15"/>
      <c r="AD365" s="49">
        <f>AC365/23</f>
        <v>0</v>
      </c>
      <c r="AE365" s="15"/>
      <c r="AF365" s="49">
        <f>AE365/26</f>
        <v>0</v>
      </c>
      <c r="AG365" s="15"/>
      <c r="AH365" s="49">
        <f>AG365/16</f>
        <v>0</v>
      </c>
      <c r="AI365" s="15"/>
      <c r="AJ365" s="49">
        <f>AI365/16</f>
        <v>0</v>
      </c>
      <c r="AK365" s="61">
        <f>C365+E365+I365+K365+M365+O365+Q365+S365+U365+W365+Y365+AA365+AC365+AE365+AG365+AI365</f>
        <v>0</v>
      </c>
      <c r="AL365" s="15">
        <f>COUNT(C365,E365,G365,AW2I2,K365,M365,O365,Q365,S365,U365,W365,Y365,AA365,AC365,AE365,AG365,AI365)</f>
        <v>0</v>
      </c>
      <c r="AM365" s="52">
        <f>AJ365+AH365+H365+AF365+AD365+AB365+Z365+X365+V365+T365+P365+R365+N365+L365+J365+F365+D365</f>
        <v>0</v>
      </c>
      <c r="AN365" s="40"/>
    </row>
    <row r="366" spans="1:40">
      <c r="A366" s="58">
        <f t="shared" si="5"/>
        <v>365</v>
      </c>
      <c r="B366" s="129" t="s">
        <v>440</v>
      </c>
      <c r="C366" s="59"/>
      <c r="D366" s="60">
        <f>C366/29</f>
        <v>0</v>
      </c>
      <c r="E366" s="15"/>
      <c r="F366" s="49">
        <f>E366/25</f>
        <v>0</v>
      </c>
      <c r="G366" s="124"/>
      <c r="H366" s="49">
        <f>G366/31</f>
        <v>0</v>
      </c>
      <c r="I366" s="15"/>
      <c r="J366" s="49">
        <f>I366/30</f>
        <v>0</v>
      </c>
      <c r="K366" s="15"/>
      <c r="L366" s="49">
        <f>K366/26</f>
        <v>0</v>
      </c>
      <c r="M366" s="15"/>
      <c r="N366" s="49">
        <f>M366/37</f>
        <v>0</v>
      </c>
      <c r="O366" s="15"/>
      <c r="P366" s="49">
        <f>O366/32</f>
        <v>0</v>
      </c>
      <c r="Q366" s="15"/>
      <c r="R366" s="49">
        <f>Q366/20</f>
        <v>0</v>
      </c>
      <c r="S366" s="15"/>
      <c r="T366" s="49">
        <f>S366/27</f>
        <v>0</v>
      </c>
      <c r="U366" s="15"/>
      <c r="V366" s="49">
        <f>U366/58</f>
        <v>0</v>
      </c>
      <c r="W366" s="15"/>
      <c r="X366" s="49">
        <f>W366/30</f>
        <v>0</v>
      </c>
      <c r="Y366" s="15"/>
      <c r="Z366" s="49">
        <f>Y366/25</f>
        <v>0</v>
      </c>
      <c r="AA366" s="15"/>
      <c r="AB366" s="49">
        <f>AA366/20</f>
        <v>0</v>
      </c>
      <c r="AC366" s="15"/>
      <c r="AD366" s="49">
        <f>AC366/23</f>
        <v>0</v>
      </c>
      <c r="AE366" s="15"/>
      <c r="AF366" s="49">
        <f>AE366/26</f>
        <v>0</v>
      </c>
      <c r="AG366" s="15"/>
      <c r="AH366" s="49">
        <f>AG366/16</f>
        <v>0</v>
      </c>
      <c r="AI366" s="15"/>
      <c r="AJ366" s="49">
        <f>AI366/16</f>
        <v>0</v>
      </c>
      <c r="AK366" s="61">
        <f>C366+E366+I366+K366+M366+O366+Q366+S366+U366+W366+Y366+AA366+AC366+AE366+AG366+AI366</f>
        <v>0</v>
      </c>
      <c r="AL366" s="15">
        <f>COUNT(C366,E366,G366,AW2I2,K366,M366,O366,Q366,S366,U366,W366,Y366,AA366,AC366,AE366,AG366,AI366)</f>
        <v>0</v>
      </c>
      <c r="AM366" s="52">
        <f>AJ366+AH366+H366+AF366+AD366+AB366+Z366+X366+V366+T366+P366+R366+N366+L366+J366+F366+D366</f>
        <v>0</v>
      </c>
      <c r="AN366" s="40"/>
    </row>
    <row r="367" spans="1:40">
      <c r="A367" s="58">
        <f t="shared" si="5"/>
        <v>366</v>
      </c>
      <c r="B367" s="128" t="s">
        <v>404</v>
      </c>
      <c r="C367" s="59"/>
      <c r="D367" s="60">
        <f>C367/29</f>
        <v>0</v>
      </c>
      <c r="E367" s="15"/>
      <c r="F367" s="49">
        <f>E367/25</f>
        <v>0</v>
      </c>
      <c r="G367" s="124"/>
      <c r="H367" s="49">
        <f>G367/31</f>
        <v>0</v>
      </c>
      <c r="I367" s="15"/>
      <c r="J367" s="49">
        <f>I367/30</f>
        <v>0</v>
      </c>
      <c r="K367" s="15"/>
      <c r="L367" s="49">
        <f>K367/26</f>
        <v>0</v>
      </c>
      <c r="M367" s="15"/>
      <c r="N367" s="49">
        <f>M367/37</f>
        <v>0</v>
      </c>
      <c r="O367" s="15"/>
      <c r="P367" s="49">
        <f>O367/32</f>
        <v>0</v>
      </c>
      <c r="Q367" s="15"/>
      <c r="R367" s="49">
        <f>Q367/20</f>
        <v>0</v>
      </c>
      <c r="S367" s="15"/>
      <c r="T367" s="49">
        <f>S367/27</f>
        <v>0</v>
      </c>
      <c r="U367" s="15"/>
      <c r="V367" s="49">
        <f>U367/58</f>
        <v>0</v>
      </c>
      <c r="W367" s="15"/>
      <c r="X367" s="49">
        <f>W367/30</f>
        <v>0</v>
      </c>
      <c r="Y367" s="15"/>
      <c r="Z367" s="49">
        <f>Y367/25</f>
        <v>0</v>
      </c>
      <c r="AA367" s="15"/>
      <c r="AB367" s="49">
        <f>AA367/20</f>
        <v>0</v>
      </c>
      <c r="AC367" s="15"/>
      <c r="AD367" s="49">
        <f>AC367/23</f>
        <v>0</v>
      </c>
      <c r="AE367" s="15"/>
      <c r="AF367" s="49">
        <f>AE367/26</f>
        <v>0</v>
      </c>
      <c r="AG367" s="15"/>
      <c r="AH367" s="49">
        <f>AG367/16</f>
        <v>0</v>
      </c>
      <c r="AI367" s="15"/>
      <c r="AJ367" s="49">
        <f>AI367/16</f>
        <v>0</v>
      </c>
      <c r="AK367" s="61">
        <f>C367+E367+I367+K367+M367+O367+Q367+S367+U367+W367+Y367+AA367+AC367+AE367+AG367+AI367</f>
        <v>0</v>
      </c>
      <c r="AL367" s="15">
        <f>COUNT(C367,E367,G367,AW2I2,K367,M367,O367,Q367,S367,U367,W367,Y367,AA367,AC367,AE367,AG367,AI367)</f>
        <v>0</v>
      </c>
      <c r="AM367" s="52">
        <f>AJ367+AH367+H367+AF367+AD367+AB367+Z367+X367+V367+T367+P367+R367+N367+L367+J367+F367+D367</f>
        <v>0</v>
      </c>
      <c r="AN367" s="40"/>
    </row>
    <row r="368" spans="1:40">
      <c r="A368" s="58">
        <f t="shared" si="5"/>
        <v>367</v>
      </c>
      <c r="B368" s="129" t="s">
        <v>418</v>
      </c>
      <c r="C368" s="59"/>
      <c r="D368" s="60">
        <f>C368/29</f>
        <v>0</v>
      </c>
      <c r="E368" s="15"/>
      <c r="F368" s="49">
        <f>E368/25</f>
        <v>0</v>
      </c>
      <c r="G368" s="124"/>
      <c r="H368" s="49">
        <f>G368/31</f>
        <v>0</v>
      </c>
      <c r="I368" s="15"/>
      <c r="J368" s="49">
        <f>I368/30</f>
        <v>0</v>
      </c>
      <c r="K368" s="15"/>
      <c r="L368" s="49">
        <f>K368/26</f>
        <v>0</v>
      </c>
      <c r="M368" s="15"/>
      <c r="N368" s="49">
        <f>M368/37</f>
        <v>0</v>
      </c>
      <c r="O368" s="15"/>
      <c r="P368" s="49">
        <f>O368/32</f>
        <v>0</v>
      </c>
      <c r="Q368" s="15"/>
      <c r="R368" s="49">
        <f>Q368/20</f>
        <v>0</v>
      </c>
      <c r="S368" s="15"/>
      <c r="T368" s="49">
        <f>S368/27</f>
        <v>0</v>
      </c>
      <c r="U368" s="15"/>
      <c r="V368" s="49">
        <f>U368/58</f>
        <v>0</v>
      </c>
      <c r="W368" s="15"/>
      <c r="X368" s="49">
        <f>W368/30</f>
        <v>0</v>
      </c>
      <c r="Y368" s="15"/>
      <c r="Z368" s="49">
        <f>Y368/25</f>
        <v>0</v>
      </c>
      <c r="AA368" s="15"/>
      <c r="AB368" s="49">
        <f>AA368/20</f>
        <v>0</v>
      </c>
      <c r="AC368" s="15"/>
      <c r="AD368" s="49">
        <f>AC368/23</f>
        <v>0</v>
      </c>
      <c r="AE368" s="15"/>
      <c r="AF368" s="49">
        <f>AE368/26</f>
        <v>0</v>
      </c>
      <c r="AG368" s="15"/>
      <c r="AH368" s="49">
        <f>AG368/16</f>
        <v>0</v>
      </c>
      <c r="AI368" s="15"/>
      <c r="AJ368" s="49">
        <f>AI368/16</f>
        <v>0</v>
      </c>
      <c r="AK368" s="61">
        <f>C368+E368+I368+K368+M368+O368+Q368+S368+U368+W368+Y368+AA368+AC368+AE368+AG368+AI368</f>
        <v>0</v>
      </c>
      <c r="AL368" s="15">
        <f>COUNT(C368,E368,G368,AW2I2,K368,M368,O368,Q368,S368,U368,W368,Y368,AA368,AC368,AE368,AG368,AI368)</f>
        <v>0</v>
      </c>
      <c r="AM368" s="52">
        <f>AJ368+AH368+H368+AF368+AD368+AB368+Z368+X368+V368+T368+P368+R368+N368+L368+J368+F368+D368</f>
        <v>0</v>
      </c>
      <c r="AN368" s="40"/>
    </row>
    <row r="369" spans="1:40">
      <c r="A369" s="58">
        <f t="shared" si="5"/>
        <v>368</v>
      </c>
      <c r="B369" s="129" t="s">
        <v>441</v>
      </c>
      <c r="C369" s="59"/>
      <c r="D369" s="60">
        <f>C369/29</f>
        <v>0</v>
      </c>
      <c r="E369" s="15"/>
      <c r="F369" s="49">
        <f>E369/25</f>
        <v>0</v>
      </c>
      <c r="G369" s="124"/>
      <c r="H369" s="49">
        <f>G369/31</f>
        <v>0</v>
      </c>
      <c r="I369" s="15"/>
      <c r="J369" s="49">
        <f>I369/30</f>
        <v>0</v>
      </c>
      <c r="K369" s="15"/>
      <c r="L369" s="49">
        <f>K369/26</f>
        <v>0</v>
      </c>
      <c r="M369" s="15"/>
      <c r="N369" s="49">
        <f>M369/37</f>
        <v>0</v>
      </c>
      <c r="O369" s="15"/>
      <c r="P369" s="49">
        <f>O369/32</f>
        <v>0</v>
      </c>
      <c r="Q369" s="15"/>
      <c r="R369" s="49">
        <f>Q369/20</f>
        <v>0</v>
      </c>
      <c r="S369" s="15"/>
      <c r="T369" s="49">
        <f>S369/27</f>
        <v>0</v>
      </c>
      <c r="U369" s="15"/>
      <c r="V369" s="49">
        <f>U369/58</f>
        <v>0</v>
      </c>
      <c r="W369" s="15"/>
      <c r="X369" s="49">
        <f>W369/30</f>
        <v>0</v>
      </c>
      <c r="Y369" s="15"/>
      <c r="Z369" s="49">
        <f>Y369/25</f>
        <v>0</v>
      </c>
      <c r="AA369" s="15"/>
      <c r="AB369" s="49">
        <f>AA369/20</f>
        <v>0</v>
      </c>
      <c r="AC369" s="15"/>
      <c r="AD369" s="49">
        <f>AC369/23</f>
        <v>0</v>
      </c>
      <c r="AE369" s="15"/>
      <c r="AF369" s="49">
        <f>AE369/26</f>
        <v>0</v>
      </c>
      <c r="AG369" s="15"/>
      <c r="AH369" s="49">
        <f>AG369/16</f>
        <v>0</v>
      </c>
      <c r="AI369" s="15"/>
      <c r="AJ369" s="49">
        <f>AI369/16</f>
        <v>0</v>
      </c>
      <c r="AK369" s="61">
        <f>C369+E369+I369+K369+M369+O369+Q369+S369+U369+W369+Y369+AA369+AC369+AE369+AG369+AI369</f>
        <v>0</v>
      </c>
      <c r="AL369" s="15">
        <f>COUNT(C369,E369,G369,AW2I2,K369,M369,O369,Q369,S369,U369,W369,Y369,AA369,AC369,AE369,AG369,AI369)</f>
        <v>0</v>
      </c>
      <c r="AM369" s="52">
        <f>AJ369+AH369+H369+AF369+AD369+AB369+Z369+X369+V369+T369+P369+R369+N369+L369+J369+F369+D369</f>
        <v>0</v>
      </c>
      <c r="AN369" s="40"/>
    </row>
    <row r="370" spans="1:40">
      <c r="A370" s="58">
        <f t="shared" si="5"/>
        <v>369</v>
      </c>
      <c r="B370" s="129" t="s">
        <v>443</v>
      </c>
      <c r="C370" s="59"/>
      <c r="D370" s="60">
        <f>C370/29</f>
        <v>0</v>
      </c>
      <c r="E370" s="15"/>
      <c r="F370" s="49">
        <f>E370/25</f>
        <v>0</v>
      </c>
      <c r="G370" s="124"/>
      <c r="H370" s="49">
        <f>G370/31</f>
        <v>0</v>
      </c>
      <c r="I370" s="15"/>
      <c r="J370" s="49">
        <f>I370/30</f>
        <v>0</v>
      </c>
      <c r="K370" s="15"/>
      <c r="L370" s="49">
        <f>K370/26</f>
        <v>0</v>
      </c>
      <c r="M370" s="15"/>
      <c r="N370" s="49">
        <f>M370/37</f>
        <v>0</v>
      </c>
      <c r="O370" s="15"/>
      <c r="P370" s="49">
        <f>O370/32</f>
        <v>0</v>
      </c>
      <c r="Q370" s="15"/>
      <c r="R370" s="49">
        <f>Q370/20</f>
        <v>0</v>
      </c>
      <c r="S370" s="15"/>
      <c r="T370" s="49">
        <f>S370/27</f>
        <v>0</v>
      </c>
      <c r="U370" s="15"/>
      <c r="V370" s="49">
        <f>U370/58</f>
        <v>0</v>
      </c>
      <c r="W370" s="15"/>
      <c r="X370" s="49">
        <f>W370/30</f>
        <v>0</v>
      </c>
      <c r="Y370" s="15"/>
      <c r="Z370" s="49">
        <f>Y370/25</f>
        <v>0</v>
      </c>
      <c r="AA370" s="15"/>
      <c r="AB370" s="49">
        <f>AA370/20</f>
        <v>0</v>
      </c>
      <c r="AC370" s="15"/>
      <c r="AD370" s="49">
        <f>AC370/23</f>
        <v>0</v>
      </c>
      <c r="AE370" s="15"/>
      <c r="AF370" s="49">
        <f>AE370/26</f>
        <v>0</v>
      </c>
      <c r="AG370" s="15"/>
      <c r="AH370" s="49">
        <f>AG370/16</f>
        <v>0</v>
      </c>
      <c r="AI370" s="15"/>
      <c r="AJ370" s="49">
        <f>AI370/16</f>
        <v>0</v>
      </c>
      <c r="AK370" s="61">
        <f>C370+E370+I370+K370+M370+O370+Q370+S370+U370+W370+Y370+AA370+AC370+AE370+AG370+AI370</f>
        <v>0</v>
      </c>
      <c r="AL370" s="15">
        <f>COUNT(C370,E370,G370,AW2I2,K370,M370,O370,Q370,S370,U370,W370,Y370,AA370,AC370,AE370,AG370,AI370)</f>
        <v>0</v>
      </c>
      <c r="AM370" s="52">
        <f>AJ370+AH370+H370+AF370+AD370+AB370+Z370+X370+V370+T370+P370+R370+N370+L370+J370+F370+D370</f>
        <v>0</v>
      </c>
      <c r="AN370" s="40"/>
    </row>
    <row r="371" spans="1:40">
      <c r="A371" s="58">
        <f t="shared" si="5"/>
        <v>370</v>
      </c>
      <c r="B371" s="128" t="s">
        <v>402</v>
      </c>
      <c r="C371" s="59"/>
      <c r="D371" s="60">
        <f>C371/29</f>
        <v>0</v>
      </c>
      <c r="E371" s="15"/>
      <c r="F371" s="49">
        <f>E371/25</f>
        <v>0</v>
      </c>
      <c r="G371" s="124"/>
      <c r="H371" s="49">
        <f>G371/31</f>
        <v>0</v>
      </c>
      <c r="I371" s="15"/>
      <c r="J371" s="49">
        <f>I371/30</f>
        <v>0</v>
      </c>
      <c r="K371" s="15"/>
      <c r="L371" s="49">
        <f>K371/26</f>
        <v>0</v>
      </c>
      <c r="M371" s="15"/>
      <c r="N371" s="49">
        <f>M371/37</f>
        <v>0</v>
      </c>
      <c r="O371" s="15"/>
      <c r="P371" s="49">
        <f>O371/32</f>
        <v>0</v>
      </c>
      <c r="Q371" s="15"/>
      <c r="R371" s="49">
        <f>Q371/20</f>
        <v>0</v>
      </c>
      <c r="S371" s="15"/>
      <c r="T371" s="49">
        <f>S371/27</f>
        <v>0</v>
      </c>
      <c r="U371" s="15"/>
      <c r="V371" s="49">
        <f>U371/58</f>
        <v>0</v>
      </c>
      <c r="W371" s="15"/>
      <c r="X371" s="49">
        <f>W371/30</f>
        <v>0</v>
      </c>
      <c r="Y371" s="15"/>
      <c r="Z371" s="49">
        <f>Y371/25</f>
        <v>0</v>
      </c>
      <c r="AA371" s="15"/>
      <c r="AB371" s="49">
        <f>AA371/20</f>
        <v>0</v>
      </c>
      <c r="AC371" s="15"/>
      <c r="AD371" s="49">
        <f>AC371/23</f>
        <v>0</v>
      </c>
      <c r="AE371" s="15"/>
      <c r="AF371" s="49">
        <f>AE371/26</f>
        <v>0</v>
      </c>
      <c r="AG371" s="15"/>
      <c r="AH371" s="49">
        <f>AG371/16</f>
        <v>0</v>
      </c>
      <c r="AI371" s="15"/>
      <c r="AJ371" s="49">
        <f>AI371/16</f>
        <v>0</v>
      </c>
      <c r="AK371" s="61">
        <f>C371+E371+I371+K371+M371+O371+Q371+S371+U371+W371+Y371+AA371+AC371+AE371+AG371+AI371</f>
        <v>0</v>
      </c>
      <c r="AL371" s="15">
        <f>COUNT(C371,E371,G371,AW2I2,K371,M371,O371,Q371,S371,U371,W371,Y371,AA371,AC371,AE371,AG371,AI371)</f>
        <v>0</v>
      </c>
      <c r="AM371" s="52">
        <f>AJ371+AH371+H371+AF371+AD371+AB371+Z371+X371+V371+T371+P371+R371+N371+L371+J371+F371+D371</f>
        <v>0</v>
      </c>
      <c r="AN371" s="40"/>
    </row>
    <row r="372" spans="1:40">
      <c r="A372" s="58">
        <f t="shared" si="5"/>
        <v>371</v>
      </c>
      <c r="B372" s="128" t="s">
        <v>403</v>
      </c>
      <c r="C372" s="59"/>
      <c r="D372" s="60">
        <f>C372/29</f>
        <v>0</v>
      </c>
      <c r="E372" s="15"/>
      <c r="F372" s="49">
        <f>E372/25</f>
        <v>0</v>
      </c>
      <c r="G372" s="124"/>
      <c r="H372" s="49">
        <f>G372/31</f>
        <v>0</v>
      </c>
      <c r="I372" s="15"/>
      <c r="J372" s="49">
        <f>I372/30</f>
        <v>0</v>
      </c>
      <c r="K372" s="15"/>
      <c r="L372" s="49">
        <f>K372/26</f>
        <v>0</v>
      </c>
      <c r="M372" s="15"/>
      <c r="N372" s="49">
        <f>M372/37</f>
        <v>0</v>
      </c>
      <c r="O372" s="15"/>
      <c r="P372" s="49">
        <f>O372/32</f>
        <v>0</v>
      </c>
      <c r="Q372" s="15"/>
      <c r="R372" s="49">
        <f>Q372/20</f>
        <v>0</v>
      </c>
      <c r="S372" s="15"/>
      <c r="T372" s="49">
        <f>S372/27</f>
        <v>0</v>
      </c>
      <c r="U372" s="15"/>
      <c r="V372" s="49">
        <f>U372/58</f>
        <v>0</v>
      </c>
      <c r="W372" s="15"/>
      <c r="X372" s="49">
        <f>W372/30</f>
        <v>0</v>
      </c>
      <c r="Y372" s="15"/>
      <c r="Z372" s="49">
        <f>Y372/25</f>
        <v>0</v>
      </c>
      <c r="AA372" s="15"/>
      <c r="AB372" s="49">
        <f>AA372/20</f>
        <v>0</v>
      </c>
      <c r="AC372" s="15"/>
      <c r="AD372" s="49">
        <f>AC372/23</f>
        <v>0</v>
      </c>
      <c r="AE372" s="15"/>
      <c r="AF372" s="49">
        <f>AE372/26</f>
        <v>0</v>
      </c>
      <c r="AG372" s="15"/>
      <c r="AH372" s="49">
        <f>AG372/16</f>
        <v>0</v>
      </c>
      <c r="AI372" s="15"/>
      <c r="AJ372" s="49">
        <f>AI372/16</f>
        <v>0</v>
      </c>
      <c r="AK372" s="61">
        <f>C372+E372+I372+K372+M372+O372+Q372+S372+U372+W372+Y372+AA372+AC372+AE372+AG372+AI372</f>
        <v>0</v>
      </c>
      <c r="AL372" s="15">
        <f>COUNT(C372,E372,G372,AW2I2,K372,M372,O372,Q372,S372,U372,W372,Y372,AA372,AC372,AE372,AG372,AI372)</f>
        <v>0</v>
      </c>
      <c r="AM372" s="52">
        <f>AJ372+AH372+H372+AF372+AD372+AB372+Z372+X372+V372+T372+P372+R372+N372+L372+J372+F372+D372</f>
        <v>0</v>
      </c>
      <c r="AN372" s="40"/>
    </row>
    <row r="373" spans="1:40">
      <c r="A373" s="58">
        <f t="shared" si="5"/>
        <v>372</v>
      </c>
      <c r="B373" s="132" t="s">
        <v>415</v>
      </c>
      <c r="C373" s="59"/>
      <c r="D373" s="60">
        <f>C373/29</f>
        <v>0</v>
      </c>
      <c r="E373" s="15"/>
      <c r="F373" s="49">
        <f>E373/25</f>
        <v>0</v>
      </c>
      <c r="G373" s="124"/>
      <c r="H373" s="49">
        <f>G373/31</f>
        <v>0</v>
      </c>
      <c r="I373" s="15"/>
      <c r="J373" s="49">
        <f>I373/30</f>
        <v>0</v>
      </c>
      <c r="K373" s="15"/>
      <c r="L373" s="49">
        <f>K373/26</f>
        <v>0</v>
      </c>
      <c r="M373" s="15"/>
      <c r="N373" s="49">
        <f>M373/37</f>
        <v>0</v>
      </c>
      <c r="O373" s="15"/>
      <c r="P373" s="49">
        <f>O373/32</f>
        <v>0</v>
      </c>
      <c r="Q373" s="15"/>
      <c r="R373" s="49">
        <f>Q373/20</f>
        <v>0</v>
      </c>
      <c r="S373" s="15"/>
      <c r="T373" s="49">
        <f>S373/27</f>
        <v>0</v>
      </c>
      <c r="U373" s="15"/>
      <c r="V373" s="49">
        <f>U373/58</f>
        <v>0</v>
      </c>
      <c r="W373" s="15"/>
      <c r="X373" s="49">
        <f>W373/30</f>
        <v>0</v>
      </c>
      <c r="Y373" s="15"/>
      <c r="Z373" s="49">
        <f>Y373/25</f>
        <v>0</v>
      </c>
      <c r="AA373" s="15"/>
      <c r="AB373" s="49">
        <f>AA373/20</f>
        <v>0</v>
      </c>
      <c r="AC373" s="15"/>
      <c r="AD373" s="49">
        <f>AC373/23</f>
        <v>0</v>
      </c>
      <c r="AE373" s="15"/>
      <c r="AF373" s="49">
        <f>AE373/26</f>
        <v>0</v>
      </c>
      <c r="AG373" s="15"/>
      <c r="AH373" s="49">
        <f>AG373/16</f>
        <v>0</v>
      </c>
      <c r="AI373" s="15"/>
      <c r="AJ373" s="49">
        <f>AI373/16</f>
        <v>0</v>
      </c>
      <c r="AK373" s="61">
        <f>C373+E373+I373+K373+M373+O373+Q373+S373+U373+W373+Y373+AA373+AC373+AE373+AG373+AI373</f>
        <v>0</v>
      </c>
      <c r="AL373" s="15">
        <f>COUNT(C373,E373,G373,AW2I2,K373,M373,O373,Q373,S373,U373,W373,Y373,AA373,AC373,AE373,AG373,AI373)</f>
        <v>0</v>
      </c>
      <c r="AM373" s="52">
        <f>AJ373+AH373+H373+AF373+AD373+AB373+Z373+X373+V373+T373+P373+R373+N373+L373+J373+F373+D373</f>
        <v>0</v>
      </c>
      <c r="AN373" s="40"/>
    </row>
    <row r="374" spans="1:40">
      <c r="A374" s="58">
        <f t="shared" si="5"/>
        <v>373</v>
      </c>
      <c r="B374" s="132" t="s">
        <v>449</v>
      </c>
      <c r="C374" s="59"/>
      <c r="D374" s="60">
        <f>C374/29</f>
        <v>0</v>
      </c>
      <c r="E374" s="15"/>
      <c r="F374" s="49">
        <f>E374/25</f>
        <v>0</v>
      </c>
      <c r="G374" s="124"/>
      <c r="H374" s="49">
        <f>G374/31</f>
        <v>0</v>
      </c>
      <c r="I374" s="15"/>
      <c r="J374" s="49">
        <f>I374/30</f>
        <v>0</v>
      </c>
      <c r="K374" s="15"/>
      <c r="L374" s="49">
        <f>K374/26</f>
        <v>0</v>
      </c>
      <c r="M374" s="15"/>
      <c r="N374" s="49">
        <f>M374/37</f>
        <v>0</v>
      </c>
      <c r="O374" s="15"/>
      <c r="P374" s="49">
        <f>O374/32</f>
        <v>0</v>
      </c>
      <c r="Q374" s="15"/>
      <c r="R374" s="49">
        <f>Q374/20</f>
        <v>0</v>
      </c>
      <c r="S374" s="15"/>
      <c r="T374" s="49">
        <f>S374/27</f>
        <v>0</v>
      </c>
      <c r="U374" s="15"/>
      <c r="V374" s="49">
        <f>U374/58</f>
        <v>0</v>
      </c>
      <c r="W374" s="15"/>
      <c r="X374" s="49">
        <f>W374/30</f>
        <v>0</v>
      </c>
      <c r="Y374" s="15"/>
      <c r="Z374" s="49">
        <f>Y374/25</f>
        <v>0</v>
      </c>
      <c r="AA374" s="15"/>
      <c r="AB374" s="49">
        <f>AA374/20</f>
        <v>0</v>
      </c>
      <c r="AC374" s="15"/>
      <c r="AD374" s="49">
        <f>AC374/23</f>
        <v>0</v>
      </c>
      <c r="AE374" s="15"/>
      <c r="AF374" s="49">
        <f>AE374/26</f>
        <v>0</v>
      </c>
      <c r="AG374" s="15"/>
      <c r="AH374" s="49">
        <f>AG374/16</f>
        <v>0</v>
      </c>
      <c r="AI374" s="15"/>
      <c r="AJ374" s="49">
        <f>AI374/16</f>
        <v>0</v>
      </c>
      <c r="AK374" s="61">
        <f>C374+E374+I374+K374+M374+O374+Q374+S374+U374+W374+Y374+AA374+AC374+AE374+AG374+AI374</f>
        <v>0</v>
      </c>
      <c r="AL374" s="15">
        <f>COUNT(C374,E374,G374,AW2I2,K374,M374,O374,Q374,S374,U374,W374,Y374,AA374,AC374,AE374,AG374,AI374)</f>
        <v>0</v>
      </c>
      <c r="AM374" s="52">
        <f>AJ374+AH374+H374+AF374+AD374+AB374+Z374+X374+V374+T374+P374+R374+N374+L374+J374+F374+D374</f>
        <v>0</v>
      </c>
      <c r="AN374" s="40"/>
    </row>
    <row r="375" spans="1:40">
      <c r="A375" s="58">
        <f t="shared" si="5"/>
        <v>374</v>
      </c>
      <c r="B375" s="132" t="s">
        <v>450</v>
      </c>
      <c r="C375" s="59"/>
      <c r="D375" s="60">
        <f>C375/29</f>
        <v>0</v>
      </c>
      <c r="E375" s="15"/>
      <c r="F375" s="49">
        <f>E375/25</f>
        <v>0</v>
      </c>
      <c r="G375" s="124"/>
      <c r="H375" s="49">
        <f>G375/31</f>
        <v>0</v>
      </c>
      <c r="I375" s="15"/>
      <c r="J375" s="49">
        <f>I375/30</f>
        <v>0</v>
      </c>
      <c r="K375" s="15"/>
      <c r="L375" s="49">
        <f>K375/26</f>
        <v>0</v>
      </c>
      <c r="M375" s="15"/>
      <c r="N375" s="49">
        <f>M375/37</f>
        <v>0</v>
      </c>
      <c r="O375" s="15"/>
      <c r="P375" s="49">
        <f>O375/32</f>
        <v>0</v>
      </c>
      <c r="Q375" s="15"/>
      <c r="R375" s="49">
        <f>Q375/20</f>
        <v>0</v>
      </c>
      <c r="S375" s="15"/>
      <c r="T375" s="49">
        <f>S375/27</f>
        <v>0</v>
      </c>
      <c r="U375" s="15"/>
      <c r="V375" s="49">
        <f>U375/58</f>
        <v>0</v>
      </c>
      <c r="W375" s="15"/>
      <c r="X375" s="49">
        <f>W375/30</f>
        <v>0</v>
      </c>
      <c r="Y375" s="15"/>
      <c r="Z375" s="49">
        <f>Y375/25</f>
        <v>0</v>
      </c>
      <c r="AA375" s="15"/>
      <c r="AB375" s="49">
        <f>AA375/20</f>
        <v>0</v>
      </c>
      <c r="AC375" s="15"/>
      <c r="AD375" s="49">
        <f>AC375/23</f>
        <v>0</v>
      </c>
      <c r="AE375" s="15"/>
      <c r="AF375" s="49">
        <f>AE375/26</f>
        <v>0</v>
      </c>
      <c r="AG375" s="15"/>
      <c r="AH375" s="49">
        <f>AG375/16</f>
        <v>0</v>
      </c>
      <c r="AI375" s="15"/>
      <c r="AJ375" s="49">
        <f>AI375/16</f>
        <v>0</v>
      </c>
      <c r="AK375" s="61">
        <f>C375+E375+I375+K375+M375+O375+Q375+S375+U375+W375+Y375+AA375+AC375+AE375+AG375+AI375</f>
        <v>0</v>
      </c>
      <c r="AL375" s="15">
        <f>COUNT(C375,E375,G375,AW2I2,K375,M375,O375,Q375,S375,U375,W375,Y375,AA375,AC375,AE375,AG375,AI375)</f>
        <v>0</v>
      </c>
      <c r="AM375" s="52">
        <f>AJ375+AH375+H375+AF375+AD375+AB375+Z375+X375+V375+T375+P375+R375+N375+L375+J375+F375+D375</f>
        <v>0</v>
      </c>
      <c r="AN375" s="40"/>
    </row>
    <row r="376" spans="1:40">
      <c r="A376" s="58">
        <f t="shared" si="5"/>
        <v>375</v>
      </c>
      <c r="B376" s="132" t="s">
        <v>446</v>
      </c>
      <c r="C376" s="59"/>
      <c r="D376" s="60">
        <f>C376/29</f>
        <v>0</v>
      </c>
      <c r="E376" s="15"/>
      <c r="F376" s="49">
        <f>E376/25</f>
        <v>0</v>
      </c>
      <c r="G376" s="124"/>
      <c r="H376" s="49">
        <f>G376/31</f>
        <v>0</v>
      </c>
      <c r="I376" s="15"/>
      <c r="J376" s="49">
        <f>I376/30</f>
        <v>0</v>
      </c>
      <c r="K376" s="15"/>
      <c r="L376" s="49">
        <f>K376/26</f>
        <v>0</v>
      </c>
      <c r="M376" s="15"/>
      <c r="N376" s="49">
        <f>M376/37</f>
        <v>0</v>
      </c>
      <c r="O376" s="15"/>
      <c r="P376" s="49">
        <f>O376/32</f>
        <v>0</v>
      </c>
      <c r="Q376" s="15"/>
      <c r="R376" s="49">
        <f>Q376/20</f>
        <v>0</v>
      </c>
      <c r="S376" s="15"/>
      <c r="T376" s="49">
        <f>S376/27</f>
        <v>0</v>
      </c>
      <c r="U376" s="15"/>
      <c r="V376" s="49">
        <f>U376/58</f>
        <v>0</v>
      </c>
      <c r="W376" s="15"/>
      <c r="X376" s="49">
        <f>W376/30</f>
        <v>0</v>
      </c>
      <c r="Y376" s="15"/>
      <c r="Z376" s="49">
        <f>Y376/25</f>
        <v>0</v>
      </c>
      <c r="AA376" s="15"/>
      <c r="AB376" s="49">
        <f>AA376/20</f>
        <v>0</v>
      </c>
      <c r="AC376" s="15"/>
      <c r="AD376" s="49">
        <f>AC376/23</f>
        <v>0</v>
      </c>
      <c r="AE376" s="15"/>
      <c r="AF376" s="49">
        <f>AE376/26</f>
        <v>0</v>
      </c>
      <c r="AG376" s="15"/>
      <c r="AH376" s="49">
        <f>AG376/16</f>
        <v>0</v>
      </c>
      <c r="AI376" s="15"/>
      <c r="AJ376" s="49">
        <f>AI376/16</f>
        <v>0</v>
      </c>
      <c r="AK376" s="61">
        <f>C376+E376+I376+K376+M376+O376+Q376+S376+U376+W376+Y376+AA376+AC376+AE376+AG376+AI376</f>
        <v>0</v>
      </c>
      <c r="AL376" s="15">
        <f>COUNT(C376,E376,G376,AW2I2,K376,M376,O376,Q376,S376,U376,W376,Y376,AA376,AC376,AE376,AG376,AI376)</f>
        <v>0</v>
      </c>
      <c r="AM376" s="52">
        <f>AJ376+AH376+H376+AF376+AD376+AB376+Z376+X376+V376+T376+P376+R376+N376+L376+J376+F376+D376</f>
        <v>0</v>
      </c>
      <c r="AN376" s="40"/>
    </row>
    <row r="377" spans="1:40">
      <c r="A377" s="58">
        <f t="shared" si="5"/>
        <v>376</v>
      </c>
      <c r="B377" s="22" t="s">
        <v>452</v>
      </c>
      <c r="C377" s="59"/>
      <c r="D377" s="60">
        <f>C377/29</f>
        <v>0</v>
      </c>
      <c r="E377" s="15"/>
      <c r="F377" s="49">
        <f>E377/25</f>
        <v>0</v>
      </c>
      <c r="G377" s="124"/>
      <c r="H377" s="49">
        <f>G377/31</f>
        <v>0</v>
      </c>
      <c r="I377" s="15"/>
      <c r="J377" s="49">
        <f>I377/30</f>
        <v>0</v>
      </c>
      <c r="K377" s="15"/>
      <c r="L377" s="49">
        <f>K377/26</f>
        <v>0</v>
      </c>
      <c r="M377" s="15"/>
      <c r="N377" s="49">
        <f>M377/37</f>
        <v>0</v>
      </c>
      <c r="O377" s="15"/>
      <c r="P377" s="49">
        <f>O377/32</f>
        <v>0</v>
      </c>
      <c r="Q377" s="15"/>
      <c r="R377" s="49">
        <f>Q377/20</f>
        <v>0</v>
      </c>
      <c r="S377" s="15"/>
      <c r="T377" s="49">
        <f>S377/27</f>
        <v>0</v>
      </c>
      <c r="U377" s="15"/>
      <c r="V377" s="49">
        <f>U377/58</f>
        <v>0</v>
      </c>
      <c r="W377" s="15"/>
      <c r="X377" s="49">
        <f>W377/30</f>
        <v>0</v>
      </c>
      <c r="Y377" s="15"/>
      <c r="Z377" s="49">
        <f>Y377/25</f>
        <v>0</v>
      </c>
      <c r="AA377" s="15"/>
      <c r="AB377" s="49">
        <f>AA377/20</f>
        <v>0</v>
      </c>
      <c r="AC377" s="15"/>
      <c r="AD377" s="49">
        <f>AC377/23</f>
        <v>0</v>
      </c>
      <c r="AE377" s="15"/>
      <c r="AF377" s="49">
        <f>AE377/26</f>
        <v>0</v>
      </c>
      <c r="AG377" s="15"/>
      <c r="AH377" s="49">
        <f>AG377/16</f>
        <v>0</v>
      </c>
      <c r="AI377" s="15"/>
      <c r="AJ377" s="49">
        <f>AI377/16</f>
        <v>0</v>
      </c>
      <c r="AK377" s="61">
        <f>C377+E377+I377+K377+M377+O377+Q377+S377+U377+W377+Y377+AA377+AC377+AE377+AG377+AI377</f>
        <v>0</v>
      </c>
      <c r="AL377" s="15">
        <f>COUNT(C377,E377,G377,AW2I2,K377,M377,O377,Q377,S377,U377,W377,Y377,AA377,AC377,AE377,AG377,AI377)</f>
        <v>0</v>
      </c>
      <c r="AM377" s="52">
        <f>AJ377+AH377+H377+AF377+AD377+AB377+Z377+X377+V377+T377+P377+R377+N377+L377+J377+F377+D377</f>
        <v>0</v>
      </c>
      <c r="AN377" s="40"/>
    </row>
    <row r="378" spans="1:40">
      <c r="A378" s="58">
        <f t="shared" si="5"/>
        <v>377</v>
      </c>
      <c r="B378" s="128" t="s">
        <v>279</v>
      </c>
      <c r="C378" s="59"/>
      <c r="D378" s="60">
        <f>C378/29</f>
        <v>0</v>
      </c>
      <c r="E378" s="15"/>
      <c r="F378" s="49">
        <f>E378/25</f>
        <v>0</v>
      </c>
      <c r="G378" s="124"/>
      <c r="H378" s="49">
        <f>G378/31</f>
        <v>0</v>
      </c>
      <c r="I378" s="15"/>
      <c r="J378" s="49">
        <f>I378/30</f>
        <v>0</v>
      </c>
      <c r="K378" s="15"/>
      <c r="L378" s="49">
        <f>K378/26</f>
        <v>0</v>
      </c>
      <c r="M378" s="15"/>
      <c r="N378" s="49">
        <f>M378/37</f>
        <v>0</v>
      </c>
      <c r="O378" s="15"/>
      <c r="P378" s="49">
        <f>O378/32</f>
        <v>0</v>
      </c>
      <c r="Q378" s="15"/>
      <c r="R378" s="49">
        <f>Q378/20</f>
        <v>0</v>
      </c>
      <c r="S378" s="15"/>
      <c r="T378" s="49">
        <f>S378/27</f>
        <v>0</v>
      </c>
      <c r="U378" s="15"/>
      <c r="V378" s="49">
        <f>U378/58</f>
        <v>0</v>
      </c>
      <c r="W378" s="15"/>
      <c r="X378" s="49">
        <f>W378/30</f>
        <v>0</v>
      </c>
      <c r="Y378" s="15"/>
      <c r="Z378" s="49">
        <f>Y378/25</f>
        <v>0</v>
      </c>
      <c r="AA378" s="15"/>
      <c r="AB378" s="49">
        <f>AA378/20</f>
        <v>0</v>
      </c>
      <c r="AC378" s="15"/>
      <c r="AD378" s="49">
        <f>AC378/23</f>
        <v>0</v>
      </c>
      <c r="AE378" s="15"/>
      <c r="AF378" s="49">
        <f>AE378/26</f>
        <v>0</v>
      </c>
      <c r="AG378" s="15"/>
      <c r="AH378" s="49">
        <f>AG378/16</f>
        <v>0</v>
      </c>
      <c r="AI378" s="15"/>
      <c r="AJ378" s="49">
        <f>AI378/16</f>
        <v>0</v>
      </c>
      <c r="AK378" s="61">
        <f>C378+E378+I378+K378+M378+O378+Q378+S378+U378+W378+Y378+AA378+AC378+AE378+AG378+AI378</f>
        <v>0</v>
      </c>
      <c r="AL378" s="15">
        <f>COUNT(C378,E378,G378,AW2I2,K378,M378,O378,Q378,S378,U378,W378,Y378,AA378,AC378,AE378,AG378,AI378)</f>
        <v>0</v>
      </c>
      <c r="AM378" s="52">
        <f>AJ378+AH378+H378+AF378+AD378+AB378+Z378+X378+V378+T378+P378+R378+N378+L378+J378+F378+D378</f>
        <v>0</v>
      </c>
      <c r="AN378" s="40"/>
    </row>
    <row r="379" spans="1:40">
      <c r="A379" s="58">
        <f t="shared" si="5"/>
        <v>378</v>
      </c>
      <c r="B379" s="15" t="s">
        <v>447</v>
      </c>
      <c r="C379" s="59"/>
      <c r="D379" s="60">
        <f>C379/29</f>
        <v>0</v>
      </c>
      <c r="E379" s="15"/>
      <c r="F379" s="49">
        <f>E379/25</f>
        <v>0</v>
      </c>
      <c r="G379" s="124"/>
      <c r="H379" s="49">
        <f>G379/31</f>
        <v>0</v>
      </c>
      <c r="I379" s="15"/>
      <c r="J379" s="49">
        <f>I379/30</f>
        <v>0</v>
      </c>
      <c r="K379" s="15"/>
      <c r="L379" s="49">
        <f>K379/26</f>
        <v>0</v>
      </c>
      <c r="M379" s="15"/>
      <c r="N379" s="49">
        <f>M379/37</f>
        <v>0</v>
      </c>
      <c r="O379" s="15"/>
      <c r="P379" s="49">
        <f>O379/32</f>
        <v>0</v>
      </c>
      <c r="Q379" s="15"/>
      <c r="R379" s="49">
        <f>Q379/20</f>
        <v>0</v>
      </c>
      <c r="S379" s="15"/>
      <c r="T379" s="49">
        <f>S379/27</f>
        <v>0</v>
      </c>
      <c r="U379" s="15"/>
      <c r="V379" s="49">
        <f>U379/58</f>
        <v>0</v>
      </c>
      <c r="W379" s="15"/>
      <c r="X379" s="49">
        <f>W379/30</f>
        <v>0</v>
      </c>
      <c r="Y379" s="15"/>
      <c r="Z379" s="49">
        <f>Y379/25</f>
        <v>0</v>
      </c>
      <c r="AA379" s="15"/>
      <c r="AB379" s="49">
        <f>AA379/20</f>
        <v>0</v>
      </c>
      <c r="AC379" s="15"/>
      <c r="AD379" s="49">
        <f>AC379/23</f>
        <v>0</v>
      </c>
      <c r="AE379" s="15"/>
      <c r="AF379" s="49">
        <f>AE379/26</f>
        <v>0</v>
      </c>
      <c r="AG379" s="15"/>
      <c r="AH379" s="49">
        <f>AG379/16</f>
        <v>0</v>
      </c>
      <c r="AI379" s="15"/>
      <c r="AJ379" s="49">
        <f>AI379/16</f>
        <v>0</v>
      </c>
      <c r="AK379" s="61">
        <f>C379+E379+I379+K379+M379+O379+Q379+S379+U379+W379+Y379+AA379+AC379+AE379+AG379+AI379</f>
        <v>0</v>
      </c>
      <c r="AL379" s="15">
        <f>COUNT(C379,E379,G379,AW2I2,K379,M379,O379,Q379,S379,U379,W379,Y379,AA379,AC379,AE379,AG379,AI379)</f>
        <v>0</v>
      </c>
      <c r="AM379" s="52">
        <f>AJ379+AH379+H379+AF379+AD379+AB379+Z379+X379+V379+T379+P379+R379+N379+L379+J379+F379+D379</f>
        <v>0</v>
      </c>
      <c r="AN379" s="40"/>
    </row>
    <row r="380" spans="1:40">
      <c r="A380" s="58">
        <f t="shared" si="5"/>
        <v>379</v>
      </c>
      <c r="B380" s="15" t="s">
        <v>448</v>
      </c>
      <c r="C380" s="59"/>
      <c r="D380" s="60">
        <f>C380/29</f>
        <v>0</v>
      </c>
      <c r="E380" s="15"/>
      <c r="F380" s="49">
        <f>E380/25</f>
        <v>0</v>
      </c>
      <c r="G380" s="124"/>
      <c r="H380" s="49">
        <f>G380/31</f>
        <v>0</v>
      </c>
      <c r="I380" s="15"/>
      <c r="J380" s="49">
        <f>I380/30</f>
        <v>0</v>
      </c>
      <c r="K380" s="15"/>
      <c r="L380" s="49">
        <f>K380/26</f>
        <v>0</v>
      </c>
      <c r="M380" s="15"/>
      <c r="N380" s="49">
        <f>M380/37</f>
        <v>0</v>
      </c>
      <c r="O380" s="15"/>
      <c r="P380" s="49">
        <f>O380/32</f>
        <v>0</v>
      </c>
      <c r="Q380" s="15"/>
      <c r="R380" s="49">
        <f>Q380/20</f>
        <v>0</v>
      </c>
      <c r="S380" s="15"/>
      <c r="T380" s="49">
        <f>S380/27</f>
        <v>0</v>
      </c>
      <c r="U380" s="15"/>
      <c r="V380" s="49">
        <f>U380/58</f>
        <v>0</v>
      </c>
      <c r="W380" s="15"/>
      <c r="X380" s="49">
        <f>W380/30</f>
        <v>0</v>
      </c>
      <c r="Y380" s="15"/>
      <c r="Z380" s="49">
        <f>Y380/25</f>
        <v>0</v>
      </c>
      <c r="AA380" s="15"/>
      <c r="AB380" s="49">
        <f>AA380/20</f>
        <v>0</v>
      </c>
      <c r="AC380" s="15"/>
      <c r="AD380" s="49">
        <f>AC380/23</f>
        <v>0</v>
      </c>
      <c r="AE380" s="15"/>
      <c r="AF380" s="49">
        <f>AE380/26</f>
        <v>0</v>
      </c>
      <c r="AG380" s="15"/>
      <c r="AH380" s="49">
        <f>AG380/16</f>
        <v>0</v>
      </c>
      <c r="AI380" s="15"/>
      <c r="AJ380" s="49">
        <f>AI380/16</f>
        <v>0</v>
      </c>
      <c r="AK380" s="61">
        <f>C380+E380+I380+K380+M380+O380+Q380+S380+U380+W380+Y380+AA380+AC380+AE380+AG380+AI380</f>
        <v>0</v>
      </c>
      <c r="AL380" s="15">
        <f>COUNT(C380,E380,G380,AW2I2,K380,M380,O380,Q380,S380,U380,W380,Y380,AA380,AC380,AE380,AG380,AI380)</f>
        <v>0</v>
      </c>
      <c r="AM380" s="52">
        <f>AJ380+AH380+H380+AF380+AD380+AB380+Z380+X380+V380+T380+P380+R380+N380+L380+J380+F380+D380</f>
        <v>0</v>
      </c>
      <c r="AN380" s="40"/>
    </row>
    <row r="381" spans="1:40">
      <c r="A381" s="58">
        <f t="shared" si="5"/>
        <v>380</v>
      </c>
      <c r="B381" s="15" t="s">
        <v>453</v>
      </c>
      <c r="C381" s="59"/>
      <c r="D381" s="60">
        <f>C381/29</f>
        <v>0</v>
      </c>
      <c r="E381" s="15"/>
      <c r="F381" s="49">
        <f>E381/25</f>
        <v>0</v>
      </c>
      <c r="G381" s="124"/>
      <c r="H381" s="49">
        <f>G381/31</f>
        <v>0</v>
      </c>
      <c r="I381" s="15"/>
      <c r="J381" s="49">
        <f>I381/30</f>
        <v>0</v>
      </c>
      <c r="K381" s="15"/>
      <c r="L381" s="49">
        <f>K381/26</f>
        <v>0</v>
      </c>
      <c r="M381" s="15"/>
      <c r="N381" s="49">
        <f>M381/37</f>
        <v>0</v>
      </c>
      <c r="O381" s="15"/>
      <c r="P381" s="49">
        <f>O381/32</f>
        <v>0</v>
      </c>
      <c r="Q381" s="15"/>
      <c r="R381" s="49">
        <f>Q381/20</f>
        <v>0</v>
      </c>
      <c r="S381" s="15"/>
      <c r="T381" s="49">
        <f>S381/27</f>
        <v>0</v>
      </c>
      <c r="U381" s="15"/>
      <c r="V381" s="49">
        <f>U381/58</f>
        <v>0</v>
      </c>
      <c r="W381" s="15"/>
      <c r="X381" s="49">
        <f>W381/30</f>
        <v>0</v>
      </c>
      <c r="Y381" s="15"/>
      <c r="Z381" s="49">
        <f>Y381/25</f>
        <v>0</v>
      </c>
      <c r="AA381" s="15"/>
      <c r="AB381" s="49">
        <f>AA381/20</f>
        <v>0</v>
      </c>
      <c r="AC381" s="15"/>
      <c r="AD381" s="49">
        <f>AC381/23</f>
        <v>0</v>
      </c>
      <c r="AE381" s="15"/>
      <c r="AF381" s="49">
        <f>AE381/26</f>
        <v>0</v>
      </c>
      <c r="AG381" s="15"/>
      <c r="AH381" s="49">
        <f>AG381/16</f>
        <v>0</v>
      </c>
      <c r="AI381" s="15"/>
      <c r="AJ381" s="49">
        <f>AI381/16</f>
        <v>0</v>
      </c>
      <c r="AK381" s="61">
        <f>C381+E381+I381+K381+M381+O381+Q381+S381+U381+W381+Y381+AA381+AC381+AE381+AG381+AI381</f>
        <v>0</v>
      </c>
      <c r="AL381" s="15">
        <f>COUNT(C381,E381,G381,AW2I2,K381,M381,O381,Q381,S381,U381,W381,Y381,AA381,AC381,AE381,AG381,AI381)</f>
        <v>0</v>
      </c>
      <c r="AM381" s="52">
        <f>AJ381+AH381+H381+AF381+AD381+AB381+Z381+X381+V381+T381+P381+R381+N381+L381+J381+F381+D381</f>
        <v>0</v>
      </c>
      <c r="AN381" s="40"/>
    </row>
    <row r="382" spans="1:40">
      <c r="A382" s="58">
        <f t="shared" si="5"/>
        <v>381</v>
      </c>
      <c r="B382" s="15" t="s">
        <v>454</v>
      </c>
      <c r="C382" s="59"/>
      <c r="D382" s="60">
        <f>C382/29</f>
        <v>0</v>
      </c>
      <c r="E382" s="15"/>
      <c r="F382" s="49">
        <f>E382/25</f>
        <v>0</v>
      </c>
      <c r="G382" s="124"/>
      <c r="H382" s="49">
        <f>G382/31</f>
        <v>0</v>
      </c>
      <c r="I382" s="15"/>
      <c r="J382" s="49">
        <f>I382/30</f>
        <v>0</v>
      </c>
      <c r="K382" s="15"/>
      <c r="L382" s="49">
        <f>K382/26</f>
        <v>0</v>
      </c>
      <c r="M382" s="15"/>
      <c r="N382" s="49">
        <f>M382/37</f>
        <v>0</v>
      </c>
      <c r="O382" s="15"/>
      <c r="P382" s="49">
        <f>O382/32</f>
        <v>0</v>
      </c>
      <c r="Q382" s="15"/>
      <c r="R382" s="49">
        <f>Q382/20</f>
        <v>0</v>
      </c>
      <c r="S382" s="15"/>
      <c r="T382" s="49">
        <f>S382/27</f>
        <v>0</v>
      </c>
      <c r="U382" s="15"/>
      <c r="V382" s="49">
        <f>U382/58</f>
        <v>0</v>
      </c>
      <c r="W382" s="15"/>
      <c r="X382" s="49">
        <f>W382/30</f>
        <v>0</v>
      </c>
      <c r="Y382" s="15"/>
      <c r="Z382" s="49">
        <f>Y382/25</f>
        <v>0</v>
      </c>
      <c r="AA382" s="15"/>
      <c r="AB382" s="49">
        <f>AA382/20</f>
        <v>0</v>
      </c>
      <c r="AC382" s="15"/>
      <c r="AD382" s="49">
        <f>AC382/23</f>
        <v>0</v>
      </c>
      <c r="AE382" s="15"/>
      <c r="AF382" s="49">
        <f>AE382/26</f>
        <v>0</v>
      </c>
      <c r="AG382" s="15"/>
      <c r="AH382" s="49">
        <f>AG382/16</f>
        <v>0</v>
      </c>
      <c r="AI382" s="15"/>
      <c r="AJ382" s="49">
        <f>AI382/16</f>
        <v>0</v>
      </c>
      <c r="AK382" s="61">
        <f>C382+E382+I382+K382+M382+O382+Q382+S382+U382+W382+Y382+AA382+AC382+AE382+AG382+AI382</f>
        <v>0</v>
      </c>
      <c r="AL382" s="15">
        <f>COUNT(C382,E382,G382,AW2I2,K382,M382,O382,Q382,S382,U382,W382,Y382,AA382,AC382,AE382,AG382,AI382)</f>
        <v>0</v>
      </c>
      <c r="AM382" s="52">
        <f>AJ382+AH382+H382+AF382+AD382+AB382+Z382+X382+V382+T382+P382+R382+N382+L382+J382+F382+D382</f>
        <v>0</v>
      </c>
      <c r="AN382" s="40"/>
    </row>
    <row r="383" spans="1:40">
      <c r="A383" s="58">
        <f t="shared" si="5"/>
        <v>382</v>
      </c>
      <c r="B383" s="34" t="s">
        <v>375</v>
      </c>
      <c r="C383" s="59"/>
      <c r="D383" s="60">
        <f>C383/29</f>
        <v>0</v>
      </c>
      <c r="E383" s="15"/>
      <c r="F383" s="49">
        <f>E383/25</f>
        <v>0</v>
      </c>
      <c r="G383" s="124"/>
      <c r="H383" s="49">
        <f>G383/31</f>
        <v>0</v>
      </c>
      <c r="I383" s="15"/>
      <c r="J383" s="49">
        <f>I383/30</f>
        <v>0</v>
      </c>
      <c r="K383" s="15"/>
      <c r="L383" s="49">
        <f>K383/26</f>
        <v>0</v>
      </c>
      <c r="M383" s="15"/>
      <c r="N383" s="49">
        <f>M383/37</f>
        <v>0</v>
      </c>
      <c r="O383" s="15"/>
      <c r="P383" s="49">
        <f>O383/32</f>
        <v>0</v>
      </c>
      <c r="Q383" s="15"/>
      <c r="R383" s="49">
        <f>Q383/20</f>
        <v>0</v>
      </c>
      <c r="S383" s="15"/>
      <c r="T383" s="49">
        <f>S383/27</f>
        <v>0</v>
      </c>
      <c r="U383" s="15"/>
      <c r="V383" s="49">
        <f>U383/58</f>
        <v>0</v>
      </c>
      <c r="W383" s="15"/>
      <c r="X383" s="49">
        <f>W383/30</f>
        <v>0</v>
      </c>
      <c r="Y383" s="15"/>
      <c r="Z383" s="49">
        <f>Y383/25</f>
        <v>0</v>
      </c>
      <c r="AA383" s="15"/>
      <c r="AB383" s="49">
        <f>AA383/20</f>
        <v>0</v>
      </c>
      <c r="AC383" s="15"/>
      <c r="AD383" s="49">
        <f>AC383/23</f>
        <v>0</v>
      </c>
      <c r="AE383" s="15"/>
      <c r="AF383" s="49">
        <f>AE383/26</f>
        <v>0</v>
      </c>
      <c r="AG383" s="15"/>
      <c r="AH383" s="49">
        <f>AG383/16</f>
        <v>0</v>
      </c>
      <c r="AI383" s="15"/>
      <c r="AJ383" s="49">
        <f>AI383/16</f>
        <v>0</v>
      </c>
      <c r="AK383" s="61">
        <f>C383+E383+I383+K383+M383+O383+Q383+S383+U383+W383+Y383+AA383+AC383+AE383+AG383+AI383</f>
        <v>0</v>
      </c>
      <c r="AL383" s="15">
        <f>COUNT(C383,E383,G383,AW2I2,K383,M383,O383,Q383,S383,U383,W383,Y383,AA383,AC383,AE383,AG383,AI383)</f>
        <v>0</v>
      </c>
      <c r="AM383" s="52">
        <f>AJ383+AH383+H383+AF383+AD383+AB383+Z383+X383+V383+T383+P383+R383+N383+L383+J383+F383+D383</f>
        <v>0</v>
      </c>
      <c r="AN383" s="40"/>
    </row>
    <row r="384" spans="1:40">
      <c r="A384" s="58">
        <f t="shared" si="5"/>
        <v>383</v>
      </c>
      <c r="B384" s="34" t="s">
        <v>278</v>
      </c>
      <c r="C384" s="59"/>
      <c r="D384" s="60">
        <f>C384/29</f>
        <v>0</v>
      </c>
      <c r="E384" s="15"/>
      <c r="F384" s="49">
        <f>E384/25</f>
        <v>0</v>
      </c>
      <c r="G384" s="124"/>
      <c r="H384" s="49">
        <f>G384/31</f>
        <v>0</v>
      </c>
      <c r="I384" s="15"/>
      <c r="J384" s="49">
        <f>I384/30</f>
        <v>0</v>
      </c>
      <c r="K384" s="15"/>
      <c r="L384" s="49">
        <f>K384/26</f>
        <v>0</v>
      </c>
      <c r="M384" s="15"/>
      <c r="N384" s="49">
        <f>M384/37</f>
        <v>0</v>
      </c>
      <c r="O384" s="15"/>
      <c r="P384" s="49">
        <f>O384/32</f>
        <v>0</v>
      </c>
      <c r="Q384" s="15"/>
      <c r="R384" s="49">
        <f>Q384/20</f>
        <v>0</v>
      </c>
      <c r="S384" s="15"/>
      <c r="T384" s="49">
        <f>S384/27</f>
        <v>0</v>
      </c>
      <c r="U384" s="15"/>
      <c r="V384" s="49">
        <f>U384/58</f>
        <v>0</v>
      </c>
      <c r="W384" s="15"/>
      <c r="X384" s="49">
        <f>W384/30</f>
        <v>0</v>
      </c>
      <c r="Y384" s="15"/>
      <c r="Z384" s="49">
        <f>Y384/25</f>
        <v>0</v>
      </c>
      <c r="AA384" s="15"/>
      <c r="AB384" s="49">
        <f>AA384/20</f>
        <v>0</v>
      </c>
      <c r="AC384" s="15"/>
      <c r="AD384" s="49">
        <f>AC384/23</f>
        <v>0</v>
      </c>
      <c r="AE384" s="15"/>
      <c r="AF384" s="49">
        <f>AE384/26</f>
        <v>0</v>
      </c>
      <c r="AG384" s="15"/>
      <c r="AH384" s="49">
        <f>AG384/16</f>
        <v>0</v>
      </c>
      <c r="AI384" s="15"/>
      <c r="AJ384" s="49">
        <f>AI384/16</f>
        <v>0</v>
      </c>
      <c r="AK384" s="61">
        <f>C384+E384+I384+K384+M384+O384+Q384+S384+U384+W384+Y384+AA384+AC384+AE384+AG384+AI384</f>
        <v>0</v>
      </c>
      <c r="AL384" s="15">
        <f>COUNT(C384,E384,G384,AW2I2,K384,M384,O384,Q384,S384,U384,W384,Y384,AA384,AC384,AE384,AG384,AI384)</f>
        <v>0</v>
      </c>
      <c r="AM384" s="52">
        <f>AJ384+AH384+H384+AF384+AD384+AB384+Z384+X384+V384+T384+P384+R384+N384+L384+J384+F384+D384</f>
        <v>0</v>
      </c>
      <c r="AN384" s="40"/>
    </row>
    <row r="385" spans="1:40">
      <c r="A385" s="58">
        <f t="shared" si="5"/>
        <v>384</v>
      </c>
      <c r="B385" s="34" t="s">
        <v>336</v>
      </c>
      <c r="C385" s="59"/>
      <c r="D385" s="60">
        <f>C385/29</f>
        <v>0</v>
      </c>
      <c r="E385" s="15"/>
      <c r="F385" s="49">
        <f>E385/25</f>
        <v>0</v>
      </c>
      <c r="G385" s="124"/>
      <c r="H385" s="49">
        <f>G385/31</f>
        <v>0</v>
      </c>
      <c r="I385" s="15"/>
      <c r="J385" s="49">
        <f>I385/30</f>
        <v>0</v>
      </c>
      <c r="K385" s="15"/>
      <c r="L385" s="49">
        <f>K385/26</f>
        <v>0</v>
      </c>
      <c r="M385" s="15"/>
      <c r="N385" s="49">
        <f>M385/37</f>
        <v>0</v>
      </c>
      <c r="O385" s="15"/>
      <c r="P385" s="49">
        <f>O385/32</f>
        <v>0</v>
      </c>
      <c r="Q385" s="15"/>
      <c r="R385" s="49">
        <f>Q385/20</f>
        <v>0</v>
      </c>
      <c r="S385" s="15"/>
      <c r="T385" s="49">
        <f>S385/27</f>
        <v>0</v>
      </c>
      <c r="U385" s="15"/>
      <c r="V385" s="49">
        <f>U385/58</f>
        <v>0</v>
      </c>
      <c r="W385" s="15"/>
      <c r="X385" s="49">
        <f>W385/30</f>
        <v>0</v>
      </c>
      <c r="Y385" s="15"/>
      <c r="Z385" s="49">
        <f>Y385/25</f>
        <v>0</v>
      </c>
      <c r="AA385" s="15"/>
      <c r="AB385" s="49">
        <f>AA385/20</f>
        <v>0</v>
      </c>
      <c r="AC385" s="15"/>
      <c r="AD385" s="49">
        <f>AC385/23</f>
        <v>0</v>
      </c>
      <c r="AE385" s="15"/>
      <c r="AF385" s="49">
        <f>AE385/26</f>
        <v>0</v>
      </c>
      <c r="AG385" s="15"/>
      <c r="AH385" s="49">
        <f>AG385/16</f>
        <v>0</v>
      </c>
      <c r="AI385" s="15"/>
      <c r="AJ385" s="49">
        <f>AI385/16</f>
        <v>0</v>
      </c>
      <c r="AK385" s="61">
        <f>C385+E385+I385+K385+M385+O385+Q385+S385+U385+W385+Y385+AA385+AC385+AE385+AG385+AI385</f>
        <v>0</v>
      </c>
      <c r="AL385" s="15">
        <f>COUNT(C385,E385,G385,AW2I2,K385,M385,O385,Q385,S385,U385,W385,Y385,AA385,AC385,AE385,AG385,AI385)</f>
        <v>0</v>
      </c>
      <c r="AM385" s="52">
        <f>AJ385+AH385+H385+AF385+AD385+AB385+Z385+X385+V385+T385+P385+R385+N385+L385+J385+F385+D385</f>
        <v>0</v>
      </c>
      <c r="AN385" s="40"/>
    </row>
    <row r="386" spans="1:40">
      <c r="A386" s="58">
        <f t="shared" si="5"/>
        <v>385</v>
      </c>
      <c r="B386" s="34" t="s">
        <v>354</v>
      </c>
      <c r="C386" s="59"/>
      <c r="D386" s="60">
        <f>C386/29</f>
        <v>0</v>
      </c>
      <c r="E386" s="15"/>
      <c r="F386" s="49">
        <f>E386/25</f>
        <v>0</v>
      </c>
      <c r="G386" s="124"/>
      <c r="H386" s="49">
        <f>G386/31</f>
        <v>0</v>
      </c>
      <c r="I386" s="15"/>
      <c r="J386" s="49">
        <f>I386/30</f>
        <v>0</v>
      </c>
      <c r="K386" s="15"/>
      <c r="L386" s="49">
        <f>K386/26</f>
        <v>0</v>
      </c>
      <c r="M386" s="15"/>
      <c r="N386" s="49">
        <f>M386/37</f>
        <v>0</v>
      </c>
      <c r="O386" s="15"/>
      <c r="P386" s="49">
        <f>O386/32</f>
        <v>0</v>
      </c>
      <c r="Q386" s="15"/>
      <c r="R386" s="49">
        <f>Q386/20</f>
        <v>0</v>
      </c>
      <c r="S386" s="15"/>
      <c r="T386" s="49">
        <f>S386/27</f>
        <v>0</v>
      </c>
      <c r="U386" s="15"/>
      <c r="V386" s="49">
        <f>U386/58</f>
        <v>0</v>
      </c>
      <c r="W386" s="15"/>
      <c r="X386" s="49">
        <f>W386/30</f>
        <v>0</v>
      </c>
      <c r="Y386" s="15"/>
      <c r="Z386" s="49">
        <f>Y386/25</f>
        <v>0</v>
      </c>
      <c r="AA386" s="15"/>
      <c r="AB386" s="49">
        <f>AA386/20</f>
        <v>0</v>
      </c>
      <c r="AC386" s="15"/>
      <c r="AD386" s="49">
        <f>AC386/23</f>
        <v>0</v>
      </c>
      <c r="AE386" s="15"/>
      <c r="AF386" s="49">
        <f>AE386/26</f>
        <v>0</v>
      </c>
      <c r="AG386" s="15"/>
      <c r="AH386" s="49">
        <f>AG386/16</f>
        <v>0</v>
      </c>
      <c r="AI386" s="15"/>
      <c r="AJ386" s="49">
        <f>AI386/16</f>
        <v>0</v>
      </c>
      <c r="AK386" s="61">
        <f>C386+E386+I386+K386+M386+O386+Q386+S386+U386+W386+Y386+AA386+AC386+AE386+AG386+AI386</f>
        <v>0</v>
      </c>
      <c r="AL386" s="15">
        <f>COUNT(C386,E386,G386,AW2I2,K386,M386,O386,Q386,S386,U386,W386,Y386,AA386,AC386,AE386,AG386,AI386)</f>
        <v>0</v>
      </c>
      <c r="AM386" s="52">
        <f>AJ386+AH386+H386+AF386+AD386+AB386+Z386+X386+V386+T386+P386+R386+N386+L386+J386+F386+D386</f>
        <v>0</v>
      </c>
      <c r="AN386" s="40"/>
    </row>
    <row r="387" spans="1:40">
      <c r="A387" s="58">
        <f t="shared" si="5"/>
        <v>386</v>
      </c>
      <c r="B387" s="34" t="s">
        <v>274</v>
      </c>
      <c r="C387" s="59"/>
      <c r="D387" s="60">
        <f>C387/29</f>
        <v>0</v>
      </c>
      <c r="E387" s="15"/>
      <c r="F387" s="49">
        <f>E387/25</f>
        <v>0</v>
      </c>
      <c r="G387" s="124"/>
      <c r="H387" s="49">
        <f>G387/31</f>
        <v>0</v>
      </c>
      <c r="I387" s="15"/>
      <c r="J387" s="49">
        <f>I387/30</f>
        <v>0</v>
      </c>
      <c r="K387" s="15"/>
      <c r="L387" s="49">
        <f>K387/26</f>
        <v>0</v>
      </c>
      <c r="M387" s="15"/>
      <c r="N387" s="49">
        <f>M387/37</f>
        <v>0</v>
      </c>
      <c r="O387" s="15"/>
      <c r="P387" s="49">
        <f>O387/32</f>
        <v>0</v>
      </c>
      <c r="Q387" s="15"/>
      <c r="R387" s="49">
        <f>Q387/20</f>
        <v>0</v>
      </c>
      <c r="S387" s="15"/>
      <c r="T387" s="49">
        <f>S387/27</f>
        <v>0</v>
      </c>
      <c r="U387" s="15"/>
      <c r="V387" s="49">
        <f>U387/58</f>
        <v>0</v>
      </c>
      <c r="W387" s="15"/>
      <c r="X387" s="49">
        <f>W387/30</f>
        <v>0</v>
      </c>
      <c r="Y387" s="15"/>
      <c r="Z387" s="49">
        <f>Y387/25</f>
        <v>0</v>
      </c>
      <c r="AA387" s="15"/>
      <c r="AB387" s="49">
        <f>AA387/20</f>
        <v>0</v>
      </c>
      <c r="AC387" s="15"/>
      <c r="AD387" s="49">
        <f>AC387/23</f>
        <v>0</v>
      </c>
      <c r="AE387" s="15"/>
      <c r="AF387" s="49">
        <f>AE387/26</f>
        <v>0</v>
      </c>
      <c r="AG387" s="15"/>
      <c r="AH387" s="49">
        <f>AG387/16</f>
        <v>0</v>
      </c>
      <c r="AI387" s="15"/>
      <c r="AJ387" s="49">
        <f>AI387/16</f>
        <v>0</v>
      </c>
      <c r="AK387" s="61">
        <f>C387+E387+I387+K387+M387+O387+Q387+S387+U387+W387+Y387+AA387+AC387+AE387+AG387+AI387</f>
        <v>0</v>
      </c>
      <c r="AL387" s="15">
        <f>COUNT(C387,E387,G387,AW2I2,K387,M387,O387,Q387,S387,U387,W387,Y387,AA387,AC387,AE387,AG387,AI387)</f>
        <v>0</v>
      </c>
      <c r="AM387" s="52">
        <f>AJ387+AH387+H387+AF387+AD387+AB387+Z387+X387+V387+T387+P387+R387+N387+L387+J387+F387+D387</f>
        <v>0</v>
      </c>
      <c r="AN387" s="40"/>
    </row>
    <row r="388" spans="1:40">
      <c r="A388" s="58">
        <f t="shared" ref="A388:A423" si="6">A387+1</f>
        <v>387</v>
      </c>
      <c r="B388" s="34" t="s">
        <v>380</v>
      </c>
      <c r="C388" s="59"/>
      <c r="D388" s="60">
        <f>C388/29</f>
        <v>0</v>
      </c>
      <c r="E388" s="15"/>
      <c r="F388" s="49">
        <f>E388/25</f>
        <v>0</v>
      </c>
      <c r="G388" s="124"/>
      <c r="H388" s="49">
        <f>G388/31</f>
        <v>0</v>
      </c>
      <c r="I388" s="15"/>
      <c r="J388" s="49">
        <f>I388/30</f>
        <v>0</v>
      </c>
      <c r="K388" s="15"/>
      <c r="L388" s="49">
        <f>K388/26</f>
        <v>0</v>
      </c>
      <c r="M388" s="15"/>
      <c r="N388" s="49">
        <f>M388/37</f>
        <v>0</v>
      </c>
      <c r="O388" s="15"/>
      <c r="P388" s="49">
        <f>O388/32</f>
        <v>0</v>
      </c>
      <c r="Q388" s="15"/>
      <c r="R388" s="49">
        <f>Q388/20</f>
        <v>0</v>
      </c>
      <c r="S388" s="15"/>
      <c r="T388" s="49">
        <f>S388/27</f>
        <v>0</v>
      </c>
      <c r="U388" s="15"/>
      <c r="V388" s="49">
        <f>U388/58</f>
        <v>0</v>
      </c>
      <c r="W388" s="15"/>
      <c r="X388" s="49">
        <f>W388/30</f>
        <v>0</v>
      </c>
      <c r="Y388" s="15"/>
      <c r="Z388" s="49">
        <f>Y388/25</f>
        <v>0</v>
      </c>
      <c r="AA388" s="15"/>
      <c r="AB388" s="49">
        <f>AA388/20</f>
        <v>0</v>
      </c>
      <c r="AC388" s="15"/>
      <c r="AD388" s="49">
        <f>AC388/23</f>
        <v>0</v>
      </c>
      <c r="AE388" s="15"/>
      <c r="AF388" s="49">
        <f>AE388/26</f>
        <v>0</v>
      </c>
      <c r="AG388" s="15"/>
      <c r="AH388" s="49">
        <f>AG388/16</f>
        <v>0</v>
      </c>
      <c r="AI388" s="15"/>
      <c r="AJ388" s="49">
        <f>AI388/16</f>
        <v>0</v>
      </c>
      <c r="AK388" s="61">
        <f>C388+E388+I388+K388+M388+O388+Q388+S388+U388+W388+Y388+AA388+AC388+AE388+AG388+AI388</f>
        <v>0</v>
      </c>
      <c r="AL388" s="15">
        <f>COUNT(C388,E388,G388,AW2I2,K388,M388,O388,Q388,S388,U388,W388,Y388,AA388,AC388,AE388,AG388,AI388)</f>
        <v>0</v>
      </c>
      <c r="AM388" s="52">
        <f>AJ388+AH388+H388+AF388+AD388+AB388+Z388+X388+V388+T388+P388+R388+N388+L388+J388+F388+D388</f>
        <v>0</v>
      </c>
      <c r="AN388" s="40"/>
    </row>
    <row r="389" spans="1:40">
      <c r="A389" s="58">
        <f t="shared" si="6"/>
        <v>388</v>
      </c>
      <c r="B389" s="36" t="s">
        <v>355</v>
      </c>
      <c r="C389" s="59"/>
      <c r="D389" s="60">
        <f>C389/29</f>
        <v>0</v>
      </c>
      <c r="E389" s="15"/>
      <c r="F389" s="49">
        <f>E389/25</f>
        <v>0</v>
      </c>
      <c r="G389" s="124"/>
      <c r="H389" s="49">
        <f>G389/31</f>
        <v>0</v>
      </c>
      <c r="I389" s="15"/>
      <c r="J389" s="49">
        <f>I389/30</f>
        <v>0</v>
      </c>
      <c r="K389" s="15"/>
      <c r="L389" s="49">
        <f>K389/26</f>
        <v>0</v>
      </c>
      <c r="M389" s="15"/>
      <c r="N389" s="49">
        <f>M389/37</f>
        <v>0</v>
      </c>
      <c r="O389" s="15"/>
      <c r="P389" s="49">
        <f>O389/32</f>
        <v>0</v>
      </c>
      <c r="Q389" s="15"/>
      <c r="R389" s="49">
        <f>Q389/20</f>
        <v>0</v>
      </c>
      <c r="S389" s="15"/>
      <c r="T389" s="49">
        <f>S389/27</f>
        <v>0</v>
      </c>
      <c r="U389" s="15"/>
      <c r="V389" s="49">
        <f>U389/58</f>
        <v>0</v>
      </c>
      <c r="W389" s="15"/>
      <c r="X389" s="49">
        <f>W389/30</f>
        <v>0</v>
      </c>
      <c r="Y389" s="15"/>
      <c r="Z389" s="49">
        <f>Y389/25</f>
        <v>0</v>
      </c>
      <c r="AA389" s="15"/>
      <c r="AB389" s="49">
        <f>AA389/20</f>
        <v>0</v>
      </c>
      <c r="AC389" s="15"/>
      <c r="AD389" s="49">
        <f>AC389/23</f>
        <v>0</v>
      </c>
      <c r="AE389" s="15"/>
      <c r="AF389" s="49">
        <f>AE389/26</f>
        <v>0</v>
      </c>
      <c r="AG389" s="15"/>
      <c r="AH389" s="49">
        <f>AG389/16</f>
        <v>0</v>
      </c>
      <c r="AI389" s="15"/>
      <c r="AJ389" s="49">
        <f>AI389/16</f>
        <v>0</v>
      </c>
      <c r="AK389" s="61">
        <f>C389+E389+I389+K389+M389+O389+Q389+S389+U389+W389+Y389+AA389+AC389+AE389+AG389+AI389</f>
        <v>0</v>
      </c>
      <c r="AL389" s="15">
        <f>COUNT(C389,E389,G389,AW2I2,K389,M389,O389,Q389,S389,U389,W389,Y389,AA389,AC389,AE389,AG389,AI389)</f>
        <v>0</v>
      </c>
      <c r="AM389" s="52">
        <f>AJ389+AH389+H389+AF389+AD389+AB389+Z389+X389+V389+T389+P389+R389+N389+L389+J389+F389+D389</f>
        <v>0</v>
      </c>
      <c r="AN389" s="40"/>
    </row>
    <row r="390" spans="1:40">
      <c r="A390" s="58">
        <f t="shared" si="6"/>
        <v>389</v>
      </c>
      <c r="B390" s="53" t="s">
        <v>356</v>
      </c>
      <c r="C390" s="59"/>
      <c r="D390" s="60">
        <f>C390/29</f>
        <v>0</v>
      </c>
      <c r="E390" s="15"/>
      <c r="F390" s="49">
        <f>E390/25</f>
        <v>0</v>
      </c>
      <c r="G390" s="124"/>
      <c r="H390" s="49">
        <f>G390/31</f>
        <v>0</v>
      </c>
      <c r="I390" s="15"/>
      <c r="J390" s="49">
        <f>I390/30</f>
        <v>0</v>
      </c>
      <c r="K390" s="15"/>
      <c r="L390" s="49">
        <f>K390/26</f>
        <v>0</v>
      </c>
      <c r="M390" s="15"/>
      <c r="N390" s="49">
        <f>M390/37</f>
        <v>0</v>
      </c>
      <c r="O390" s="15"/>
      <c r="P390" s="49">
        <f>O390/32</f>
        <v>0</v>
      </c>
      <c r="Q390" s="15"/>
      <c r="R390" s="49">
        <f>Q390/20</f>
        <v>0</v>
      </c>
      <c r="S390" s="15"/>
      <c r="T390" s="49">
        <f>S390/27</f>
        <v>0</v>
      </c>
      <c r="U390" s="15"/>
      <c r="V390" s="49">
        <f>U390/58</f>
        <v>0</v>
      </c>
      <c r="W390" s="15"/>
      <c r="X390" s="49">
        <f>W390/30</f>
        <v>0</v>
      </c>
      <c r="Y390" s="15"/>
      <c r="Z390" s="49">
        <f>Y390/25</f>
        <v>0</v>
      </c>
      <c r="AA390" s="15"/>
      <c r="AB390" s="49">
        <f>AA390/20</f>
        <v>0</v>
      </c>
      <c r="AC390" s="15"/>
      <c r="AD390" s="49">
        <f>AC390/23</f>
        <v>0</v>
      </c>
      <c r="AE390" s="15"/>
      <c r="AF390" s="49">
        <f>AE390/26</f>
        <v>0</v>
      </c>
      <c r="AG390" s="15"/>
      <c r="AH390" s="49">
        <f>AG390/16</f>
        <v>0</v>
      </c>
      <c r="AI390" s="15"/>
      <c r="AJ390" s="49">
        <f>AI390/16</f>
        <v>0</v>
      </c>
      <c r="AK390" s="61">
        <f>C390+E390+I390+K390+M390+O390+Q390+S390+U390+W390+Y390+AA390+AC390+AE390+AG390+AI390</f>
        <v>0</v>
      </c>
      <c r="AL390" s="15">
        <f>COUNT(C390,E390,G390,AW2I2,K390,M390,O390,Q390,S390,U390,W390,Y390,AA390,AC390,AE390,AG390,AI390)</f>
        <v>0</v>
      </c>
      <c r="AM390" s="52">
        <f>AJ390+AH390+H390+AF390+AD390+AB390+Z390+X390+V390+T390+P390+R390+N390+L390+J390+F390+D390</f>
        <v>0</v>
      </c>
      <c r="AN390" s="40"/>
    </row>
    <row r="391" spans="1:40">
      <c r="A391" s="58">
        <f t="shared" si="6"/>
        <v>390</v>
      </c>
      <c r="B391" s="53" t="s">
        <v>357</v>
      </c>
      <c r="C391" s="59"/>
      <c r="D391" s="60">
        <f>C391/29</f>
        <v>0</v>
      </c>
      <c r="E391" s="15"/>
      <c r="F391" s="49">
        <f>E391/25</f>
        <v>0</v>
      </c>
      <c r="G391" s="124"/>
      <c r="H391" s="49">
        <f>G391/31</f>
        <v>0</v>
      </c>
      <c r="I391" s="15"/>
      <c r="J391" s="49">
        <f>I391/30</f>
        <v>0</v>
      </c>
      <c r="K391" s="15"/>
      <c r="L391" s="49">
        <f>K391/26</f>
        <v>0</v>
      </c>
      <c r="M391" s="15"/>
      <c r="N391" s="49">
        <f>M391/37</f>
        <v>0</v>
      </c>
      <c r="O391" s="15"/>
      <c r="P391" s="49">
        <f>O391/32</f>
        <v>0</v>
      </c>
      <c r="Q391" s="15"/>
      <c r="R391" s="49">
        <f>Q391/20</f>
        <v>0</v>
      </c>
      <c r="S391" s="15"/>
      <c r="T391" s="49">
        <f>S391/27</f>
        <v>0</v>
      </c>
      <c r="U391" s="15"/>
      <c r="V391" s="49">
        <f>U391/58</f>
        <v>0</v>
      </c>
      <c r="W391" s="15"/>
      <c r="X391" s="49">
        <f>W391/30</f>
        <v>0</v>
      </c>
      <c r="Y391" s="15"/>
      <c r="Z391" s="49">
        <f>Y391/25</f>
        <v>0</v>
      </c>
      <c r="AA391" s="15"/>
      <c r="AB391" s="49">
        <f>AA391/20</f>
        <v>0</v>
      </c>
      <c r="AC391" s="15"/>
      <c r="AD391" s="49">
        <f>AC391/23</f>
        <v>0</v>
      </c>
      <c r="AE391" s="15"/>
      <c r="AF391" s="49">
        <f>AE391/26</f>
        <v>0</v>
      </c>
      <c r="AG391" s="15"/>
      <c r="AH391" s="49">
        <f>AG391/16</f>
        <v>0</v>
      </c>
      <c r="AI391" s="15"/>
      <c r="AJ391" s="49">
        <f>AI391/16</f>
        <v>0</v>
      </c>
      <c r="AK391" s="61">
        <f>C391+E391+I391+K391+M391+O391+Q391+S391+U391+W391+Y391+AA391+AC391+AE391+AG391+AI391</f>
        <v>0</v>
      </c>
      <c r="AL391" s="15">
        <f>COUNT(C391,E391,G391,AW2I2,K391,M391,O391,Q391,S391,U391,W391,Y391,AA391,AC391,AE391,AG391,AI391)</f>
        <v>0</v>
      </c>
      <c r="AM391" s="52">
        <f>AJ391+AH391+H391+AF391+AD391+AB391+Z391+X391+V391+T391+P391+R391+N391+L391+J391+F391+D391</f>
        <v>0</v>
      </c>
      <c r="AN391" s="40"/>
    </row>
    <row r="392" spans="1:40">
      <c r="A392" s="58">
        <f t="shared" si="6"/>
        <v>391</v>
      </c>
      <c r="B392" s="36" t="s">
        <v>382</v>
      </c>
      <c r="C392" s="59"/>
      <c r="D392" s="60">
        <f>C392/29</f>
        <v>0</v>
      </c>
      <c r="E392" s="15"/>
      <c r="F392" s="49">
        <f>E392/25</f>
        <v>0</v>
      </c>
      <c r="G392" s="124"/>
      <c r="H392" s="49">
        <f>G392/31</f>
        <v>0</v>
      </c>
      <c r="I392" s="15"/>
      <c r="J392" s="49">
        <f>I392/30</f>
        <v>0</v>
      </c>
      <c r="K392" s="15"/>
      <c r="L392" s="49">
        <f>K392/26</f>
        <v>0</v>
      </c>
      <c r="M392" s="15"/>
      <c r="N392" s="49">
        <f>M392/37</f>
        <v>0</v>
      </c>
      <c r="O392" s="15"/>
      <c r="P392" s="49">
        <f>O392/32</f>
        <v>0</v>
      </c>
      <c r="Q392" s="15"/>
      <c r="R392" s="49">
        <f>Q392/20</f>
        <v>0</v>
      </c>
      <c r="S392" s="15"/>
      <c r="T392" s="49">
        <f>S392/27</f>
        <v>0</v>
      </c>
      <c r="U392" s="15"/>
      <c r="V392" s="49">
        <f>U392/58</f>
        <v>0</v>
      </c>
      <c r="W392" s="15"/>
      <c r="X392" s="49">
        <f>W392/30</f>
        <v>0</v>
      </c>
      <c r="Y392" s="15"/>
      <c r="Z392" s="49">
        <f>Y392/25</f>
        <v>0</v>
      </c>
      <c r="AA392" s="15"/>
      <c r="AB392" s="49">
        <f>AA392/20</f>
        <v>0</v>
      </c>
      <c r="AC392" s="15"/>
      <c r="AD392" s="49">
        <f>AC392/23</f>
        <v>0</v>
      </c>
      <c r="AE392" s="15"/>
      <c r="AF392" s="49">
        <f>AE392/26</f>
        <v>0</v>
      </c>
      <c r="AG392" s="15"/>
      <c r="AH392" s="49">
        <f>AG392/16</f>
        <v>0</v>
      </c>
      <c r="AI392" s="15"/>
      <c r="AJ392" s="49">
        <f>AI392/16</f>
        <v>0</v>
      </c>
      <c r="AK392" s="61">
        <f>C392+E392+I392+K392+M392+O392+Q392+S392+U392+W392+Y392+AA392+AC392+AE392+AG392+AI392</f>
        <v>0</v>
      </c>
      <c r="AL392" s="15">
        <f>COUNT(C392,E392,G392,AW2I2,K392,M392,O392,Q392,S392,U392,W392,Y392,AA392,AC392,AE392,AG392,AI392)</f>
        <v>0</v>
      </c>
      <c r="AM392" s="52">
        <f>AJ392+AH392+H392+AF392+AD392+AB392+Z392+X392+V392+T392+P392+R392+N392+L392+J392+F392+D392</f>
        <v>0</v>
      </c>
      <c r="AN392" s="40"/>
    </row>
    <row r="393" spans="1:40">
      <c r="A393" s="58">
        <f t="shared" si="6"/>
        <v>392</v>
      </c>
      <c r="B393" s="34" t="s">
        <v>282</v>
      </c>
      <c r="C393" s="59"/>
      <c r="D393" s="60">
        <f>C393/29</f>
        <v>0</v>
      </c>
      <c r="E393" s="15"/>
      <c r="F393" s="49">
        <f>E393/25</f>
        <v>0</v>
      </c>
      <c r="G393" s="124"/>
      <c r="H393" s="49">
        <f>G393/31</f>
        <v>0</v>
      </c>
      <c r="I393" s="15"/>
      <c r="J393" s="49">
        <f>I393/30</f>
        <v>0</v>
      </c>
      <c r="K393" s="15"/>
      <c r="L393" s="49">
        <f>K393/26</f>
        <v>0</v>
      </c>
      <c r="M393" s="15"/>
      <c r="N393" s="49">
        <f>M393/37</f>
        <v>0</v>
      </c>
      <c r="O393" s="15"/>
      <c r="P393" s="49">
        <f>O393/32</f>
        <v>0</v>
      </c>
      <c r="Q393" s="15"/>
      <c r="R393" s="49">
        <f>Q393/20</f>
        <v>0</v>
      </c>
      <c r="S393" s="15"/>
      <c r="T393" s="49">
        <f>S393/27</f>
        <v>0</v>
      </c>
      <c r="U393" s="15"/>
      <c r="V393" s="49">
        <f>U393/58</f>
        <v>0</v>
      </c>
      <c r="W393" s="15"/>
      <c r="X393" s="49">
        <f>W393/30</f>
        <v>0</v>
      </c>
      <c r="Y393" s="15"/>
      <c r="Z393" s="49">
        <f>Y393/25</f>
        <v>0</v>
      </c>
      <c r="AA393" s="15"/>
      <c r="AB393" s="49">
        <f>AA393/20</f>
        <v>0</v>
      </c>
      <c r="AC393" s="15"/>
      <c r="AD393" s="49">
        <f>AC393/23</f>
        <v>0</v>
      </c>
      <c r="AE393" s="15"/>
      <c r="AF393" s="49">
        <f>AE393/26</f>
        <v>0</v>
      </c>
      <c r="AG393" s="15"/>
      <c r="AH393" s="49">
        <f>AG393/16</f>
        <v>0</v>
      </c>
      <c r="AI393" s="15"/>
      <c r="AJ393" s="49">
        <f>AI393/16</f>
        <v>0</v>
      </c>
      <c r="AK393" s="61">
        <f>C393+E393+I393+K393+M393+O393+Q393+S393+U393+W393+Y393+AA393+AC393+AE393+AG393+AI393</f>
        <v>0</v>
      </c>
      <c r="AL393" s="15">
        <f>COUNT(C393,E393,G393,AW2I2,K393,M393,O393,Q393,S393,U393,W393,Y393,AA393,AC393,AE393,AG393,AI393)</f>
        <v>0</v>
      </c>
      <c r="AM393" s="52">
        <f>AJ393+AH393+H393+AF393+AD393+AB393+Z393+X393+V393+T393+P393+R393+N393+L393+J393+F393+D393</f>
        <v>0</v>
      </c>
      <c r="AN393" s="40"/>
    </row>
    <row r="394" spans="1:40">
      <c r="A394" s="58">
        <f t="shared" si="6"/>
        <v>393</v>
      </c>
      <c r="B394" s="34" t="s">
        <v>345</v>
      </c>
      <c r="C394" s="59"/>
      <c r="D394" s="60">
        <f>C394/29</f>
        <v>0</v>
      </c>
      <c r="E394" s="15"/>
      <c r="F394" s="49">
        <f>E394/25</f>
        <v>0</v>
      </c>
      <c r="G394" s="124"/>
      <c r="H394" s="49">
        <f>G394/31</f>
        <v>0</v>
      </c>
      <c r="I394" s="15"/>
      <c r="J394" s="49">
        <f>I394/30</f>
        <v>0</v>
      </c>
      <c r="K394" s="15"/>
      <c r="L394" s="49">
        <f>K394/26</f>
        <v>0</v>
      </c>
      <c r="M394" s="15"/>
      <c r="N394" s="49">
        <f>M394/37</f>
        <v>0</v>
      </c>
      <c r="O394" s="15"/>
      <c r="P394" s="49">
        <f>O394/32</f>
        <v>0</v>
      </c>
      <c r="Q394" s="15"/>
      <c r="R394" s="49">
        <f>Q394/20</f>
        <v>0</v>
      </c>
      <c r="S394" s="15"/>
      <c r="T394" s="49">
        <f>S394/27</f>
        <v>0</v>
      </c>
      <c r="U394" s="15"/>
      <c r="V394" s="49">
        <f>U394/58</f>
        <v>0</v>
      </c>
      <c r="W394" s="15"/>
      <c r="X394" s="49">
        <f>W394/30</f>
        <v>0</v>
      </c>
      <c r="Y394" s="15"/>
      <c r="Z394" s="49">
        <f>Y394/25</f>
        <v>0</v>
      </c>
      <c r="AA394" s="15"/>
      <c r="AB394" s="49">
        <f>AA394/20</f>
        <v>0</v>
      </c>
      <c r="AC394" s="15"/>
      <c r="AD394" s="49">
        <f>AC394/23</f>
        <v>0</v>
      </c>
      <c r="AE394" s="15"/>
      <c r="AF394" s="49">
        <f>AE394/26</f>
        <v>0</v>
      </c>
      <c r="AG394" s="15"/>
      <c r="AH394" s="49">
        <f>AG394/16</f>
        <v>0</v>
      </c>
      <c r="AI394" s="15"/>
      <c r="AJ394" s="49">
        <f>AI394/16</f>
        <v>0</v>
      </c>
      <c r="AK394" s="61">
        <f>C394+E394+I394+K394+M394+O394+Q394+S394+U394+W394+Y394+AA394+AC394+AE394+AG394+AI394</f>
        <v>0</v>
      </c>
      <c r="AL394" s="15">
        <f>COUNT(C394,E394,G394,AW2I2,K394,M394,O394,Q394,S394,U394,W394,Y394,AA394,AC394,AE394,AG394,AI394)</f>
        <v>0</v>
      </c>
      <c r="AM394" s="52">
        <f>AJ394+AH394+H394+AF394+AD394+AB394+Z394+X394+V394+T394+P394+R394+N394+L394+J394+F394+D394</f>
        <v>0</v>
      </c>
      <c r="AN394" s="40"/>
    </row>
    <row r="395" spans="1:40">
      <c r="A395" s="58">
        <f t="shared" si="6"/>
        <v>394</v>
      </c>
      <c r="B395" s="53" t="s">
        <v>358</v>
      </c>
      <c r="C395" s="59"/>
      <c r="D395" s="60">
        <f>C395/29</f>
        <v>0</v>
      </c>
      <c r="E395" s="15"/>
      <c r="F395" s="49">
        <f>E395/25</f>
        <v>0</v>
      </c>
      <c r="G395" s="124"/>
      <c r="H395" s="49">
        <f>G395/31</f>
        <v>0</v>
      </c>
      <c r="I395" s="15"/>
      <c r="J395" s="49">
        <f>I395/30</f>
        <v>0</v>
      </c>
      <c r="K395" s="15"/>
      <c r="L395" s="49">
        <f>K395/26</f>
        <v>0</v>
      </c>
      <c r="M395" s="15"/>
      <c r="N395" s="49">
        <f>M395/37</f>
        <v>0</v>
      </c>
      <c r="O395" s="15"/>
      <c r="P395" s="49">
        <f>O395/32</f>
        <v>0</v>
      </c>
      <c r="Q395" s="15"/>
      <c r="R395" s="49">
        <f>Q395/20</f>
        <v>0</v>
      </c>
      <c r="S395" s="15"/>
      <c r="T395" s="49">
        <f>S395/27</f>
        <v>0</v>
      </c>
      <c r="U395" s="15"/>
      <c r="V395" s="49">
        <f>U395/58</f>
        <v>0</v>
      </c>
      <c r="W395" s="15"/>
      <c r="X395" s="49">
        <f>W395/30</f>
        <v>0</v>
      </c>
      <c r="Y395" s="15"/>
      <c r="Z395" s="49">
        <f>Y395/25</f>
        <v>0</v>
      </c>
      <c r="AA395" s="15"/>
      <c r="AB395" s="49">
        <f>AA395/20</f>
        <v>0</v>
      </c>
      <c r="AC395" s="15"/>
      <c r="AD395" s="49">
        <f>AC395/23</f>
        <v>0</v>
      </c>
      <c r="AE395" s="15"/>
      <c r="AF395" s="49">
        <f>AE395/26</f>
        <v>0</v>
      </c>
      <c r="AG395" s="15"/>
      <c r="AH395" s="49">
        <f>AG395/16</f>
        <v>0</v>
      </c>
      <c r="AI395" s="15"/>
      <c r="AJ395" s="49">
        <f>AI395/16</f>
        <v>0</v>
      </c>
      <c r="AK395" s="61">
        <f>C395+E395+I395+K395+M395+O395+Q395+S395+U395+W395+Y395+AA395+AC395+AE395+AG395+AI395</f>
        <v>0</v>
      </c>
      <c r="AL395" s="15">
        <f>COUNT(C395,E395,G395,AW2I2,K395,M395,O395,Q395,S395,U395,W395,Y395,AA395,AC395,AE395,AG395,AI395)</f>
        <v>0</v>
      </c>
      <c r="AM395" s="52">
        <f>AJ395+AH395+H395+AF395+AD395+AB395+Z395+X395+V395+T395+P395+R395+N395+L395+J395+F395+D395</f>
        <v>0</v>
      </c>
      <c r="AN395" s="40"/>
    </row>
    <row r="396" spans="1:40">
      <c r="A396" s="58">
        <f t="shared" si="6"/>
        <v>395</v>
      </c>
      <c r="B396" s="174" t="s">
        <v>364</v>
      </c>
      <c r="C396" s="59"/>
      <c r="D396" s="60">
        <f>C396/29</f>
        <v>0</v>
      </c>
      <c r="E396" s="15"/>
      <c r="F396" s="49">
        <f>E396/25</f>
        <v>0</v>
      </c>
      <c r="G396" s="124"/>
      <c r="H396" s="49">
        <f>G396/31</f>
        <v>0</v>
      </c>
      <c r="I396" s="15"/>
      <c r="J396" s="49">
        <f>I396/30</f>
        <v>0</v>
      </c>
      <c r="K396" s="15"/>
      <c r="L396" s="49">
        <f>K396/26</f>
        <v>0</v>
      </c>
      <c r="M396" s="15"/>
      <c r="N396" s="49">
        <f>M396/37</f>
        <v>0</v>
      </c>
      <c r="O396" s="15"/>
      <c r="P396" s="49">
        <f>O396/32</f>
        <v>0</v>
      </c>
      <c r="Q396" s="15"/>
      <c r="R396" s="49">
        <f>Q396/20</f>
        <v>0</v>
      </c>
      <c r="S396" s="15"/>
      <c r="T396" s="49">
        <f>S396/27</f>
        <v>0</v>
      </c>
      <c r="U396" s="15"/>
      <c r="V396" s="49">
        <f>U396/58</f>
        <v>0</v>
      </c>
      <c r="W396" s="15"/>
      <c r="X396" s="49">
        <f>W396/30</f>
        <v>0</v>
      </c>
      <c r="Y396" s="15"/>
      <c r="Z396" s="49">
        <f>Y396/25</f>
        <v>0</v>
      </c>
      <c r="AA396" s="15"/>
      <c r="AB396" s="49">
        <f>AA396/20</f>
        <v>0</v>
      </c>
      <c r="AC396" s="15"/>
      <c r="AD396" s="49">
        <f>AC396/23</f>
        <v>0</v>
      </c>
      <c r="AE396" s="15"/>
      <c r="AF396" s="49">
        <f>AE396/26</f>
        <v>0</v>
      </c>
      <c r="AG396" s="15"/>
      <c r="AH396" s="49">
        <f>AG396/16</f>
        <v>0</v>
      </c>
      <c r="AI396" s="15"/>
      <c r="AJ396" s="49">
        <f>AI396/16</f>
        <v>0</v>
      </c>
      <c r="AK396" s="61">
        <f>C396+E396+I396+K396+M396+O396+Q396+S396+U396+W396+Y396+AA396+AC396+AE396+AG396+AI396</f>
        <v>0</v>
      </c>
      <c r="AL396" s="15">
        <f>COUNT(C396,E396,G396,AW2I2,K396,M396,O396,Q396,S396,U396,W396,Y396,AA396,AC396,AE396,AG396,AI396)</f>
        <v>0</v>
      </c>
      <c r="AM396" s="52">
        <f>AJ396+AH396+H396+AF396+AD396+AB396+Z396+X396+V396+T396+P396+R396+N396+L396+J396+F396+D396</f>
        <v>0</v>
      </c>
      <c r="AN396" s="40"/>
    </row>
    <row r="397" spans="1:40">
      <c r="A397" s="58">
        <f t="shared" si="6"/>
        <v>396</v>
      </c>
      <c r="B397" s="34" t="s">
        <v>365</v>
      </c>
      <c r="C397" s="59"/>
      <c r="D397" s="60">
        <f>C397/29</f>
        <v>0</v>
      </c>
      <c r="E397" s="15"/>
      <c r="F397" s="49">
        <f>E397/25</f>
        <v>0</v>
      </c>
      <c r="G397" s="124"/>
      <c r="H397" s="49">
        <f>G397/31</f>
        <v>0</v>
      </c>
      <c r="I397" s="15"/>
      <c r="J397" s="49">
        <f>I397/30</f>
        <v>0</v>
      </c>
      <c r="K397" s="15"/>
      <c r="L397" s="49">
        <f>K397/26</f>
        <v>0</v>
      </c>
      <c r="M397" s="15"/>
      <c r="N397" s="49">
        <f>M397/37</f>
        <v>0</v>
      </c>
      <c r="O397" s="15"/>
      <c r="P397" s="49">
        <f>O397/32</f>
        <v>0</v>
      </c>
      <c r="Q397" s="15"/>
      <c r="R397" s="49">
        <f>Q397/20</f>
        <v>0</v>
      </c>
      <c r="S397" s="15"/>
      <c r="T397" s="49">
        <f>S397/27</f>
        <v>0</v>
      </c>
      <c r="U397" s="15"/>
      <c r="V397" s="49">
        <f>U397/58</f>
        <v>0</v>
      </c>
      <c r="W397" s="15"/>
      <c r="X397" s="49">
        <f>W397/30</f>
        <v>0</v>
      </c>
      <c r="Y397" s="15"/>
      <c r="Z397" s="49">
        <f>Y397/25</f>
        <v>0</v>
      </c>
      <c r="AA397" s="15"/>
      <c r="AB397" s="49">
        <f>AA397/20</f>
        <v>0</v>
      </c>
      <c r="AC397" s="15"/>
      <c r="AD397" s="49">
        <f>AC397/23</f>
        <v>0</v>
      </c>
      <c r="AE397" s="15"/>
      <c r="AF397" s="49">
        <f>AE397/26</f>
        <v>0</v>
      </c>
      <c r="AG397" s="15"/>
      <c r="AH397" s="49">
        <f>AG397/16</f>
        <v>0</v>
      </c>
      <c r="AI397" s="15"/>
      <c r="AJ397" s="49">
        <f>AI397/16</f>
        <v>0</v>
      </c>
      <c r="AK397" s="61">
        <f>C397+E397+I397+K397+M397+O397+Q397+S397+U397+W397+Y397+AA397+AC397+AE397+AG397+AI397</f>
        <v>0</v>
      </c>
      <c r="AL397" s="15">
        <f>COUNT(C397,E397,G397,AW2I2,K397,M397,O397,Q397,S397,U397,W397,Y397,AA397,AC397,AE397,AG397,AI397)</f>
        <v>0</v>
      </c>
      <c r="AM397" s="52">
        <f>AJ397+AH397+H397+AF397+AD397+AB397+Z397+X397+V397+T397+P397+R397+N397+L397+J397+F397+D397</f>
        <v>0</v>
      </c>
      <c r="AN397" s="40"/>
    </row>
    <row r="398" spans="1:40">
      <c r="A398" s="58">
        <f t="shared" si="6"/>
        <v>397</v>
      </c>
      <c r="B398" s="34" t="s">
        <v>366</v>
      </c>
      <c r="C398" s="59"/>
      <c r="D398" s="60">
        <f>C398/29</f>
        <v>0</v>
      </c>
      <c r="E398" s="15"/>
      <c r="F398" s="49">
        <f>E398/25</f>
        <v>0</v>
      </c>
      <c r="G398" s="124"/>
      <c r="H398" s="49">
        <f>G398/31</f>
        <v>0</v>
      </c>
      <c r="I398" s="15"/>
      <c r="J398" s="49">
        <f>I398/30</f>
        <v>0</v>
      </c>
      <c r="K398" s="15"/>
      <c r="L398" s="49">
        <f>K398/26</f>
        <v>0</v>
      </c>
      <c r="M398" s="15"/>
      <c r="N398" s="49">
        <f>M398/37</f>
        <v>0</v>
      </c>
      <c r="O398" s="15"/>
      <c r="P398" s="49">
        <f>O398/32</f>
        <v>0</v>
      </c>
      <c r="Q398" s="15"/>
      <c r="R398" s="49">
        <f>Q398/20</f>
        <v>0</v>
      </c>
      <c r="S398" s="15"/>
      <c r="T398" s="49">
        <f>S398/27</f>
        <v>0</v>
      </c>
      <c r="U398" s="15"/>
      <c r="V398" s="49">
        <f>U398/58</f>
        <v>0</v>
      </c>
      <c r="W398" s="15"/>
      <c r="X398" s="49">
        <f>W398/30</f>
        <v>0</v>
      </c>
      <c r="Y398" s="15"/>
      <c r="Z398" s="49">
        <f>Y398/25</f>
        <v>0</v>
      </c>
      <c r="AA398" s="15"/>
      <c r="AB398" s="49">
        <f>AA398/20</f>
        <v>0</v>
      </c>
      <c r="AC398" s="15"/>
      <c r="AD398" s="49">
        <f>AC398/23</f>
        <v>0</v>
      </c>
      <c r="AE398" s="15"/>
      <c r="AF398" s="49">
        <f>AE398/26</f>
        <v>0</v>
      </c>
      <c r="AG398" s="15"/>
      <c r="AH398" s="49">
        <f>AG398/16</f>
        <v>0</v>
      </c>
      <c r="AI398" s="15"/>
      <c r="AJ398" s="49">
        <f>AI398/16</f>
        <v>0</v>
      </c>
      <c r="AK398" s="61">
        <f>C398+E398+I398+K398+M398+O398+Q398+S398+U398+W398+Y398+AA398+AC398+AE398+AG398+AI398</f>
        <v>0</v>
      </c>
      <c r="AL398" s="15">
        <f>COUNT(C398,E398,G398,AW2I2,K398,M398,O398,Q398,S398,U398,W398,Y398,AA398,AC398,AE398,AG398,AI398)</f>
        <v>0</v>
      </c>
      <c r="AM398" s="52">
        <f>AJ398+AH398+H398+AF398+AD398+AB398+Z398+X398+V398+T398+P398+R398+N398+L398+J398+F398+D398</f>
        <v>0</v>
      </c>
      <c r="AN398" s="40"/>
    </row>
    <row r="399" spans="1:40">
      <c r="A399" s="58">
        <f t="shared" si="6"/>
        <v>398</v>
      </c>
      <c r="B399" s="34" t="s">
        <v>260</v>
      </c>
      <c r="C399" s="59"/>
      <c r="D399" s="60">
        <f>C399/29</f>
        <v>0</v>
      </c>
      <c r="E399" s="15"/>
      <c r="F399" s="49">
        <f>E399/25</f>
        <v>0</v>
      </c>
      <c r="G399" s="124"/>
      <c r="H399" s="49">
        <f>G399/31</f>
        <v>0</v>
      </c>
      <c r="I399" s="15"/>
      <c r="J399" s="49">
        <f>I399/30</f>
        <v>0</v>
      </c>
      <c r="K399" s="15"/>
      <c r="L399" s="49">
        <f>K399/26</f>
        <v>0</v>
      </c>
      <c r="M399" s="15"/>
      <c r="N399" s="49">
        <f>M399/37</f>
        <v>0</v>
      </c>
      <c r="O399" s="15"/>
      <c r="P399" s="49">
        <f>O399/32</f>
        <v>0</v>
      </c>
      <c r="Q399" s="15"/>
      <c r="R399" s="49">
        <f>Q399/20</f>
        <v>0</v>
      </c>
      <c r="S399" s="15"/>
      <c r="T399" s="49">
        <f>S399/27</f>
        <v>0</v>
      </c>
      <c r="U399" s="15"/>
      <c r="V399" s="49">
        <f>U399/58</f>
        <v>0</v>
      </c>
      <c r="W399" s="15"/>
      <c r="X399" s="49">
        <f>W399/30</f>
        <v>0</v>
      </c>
      <c r="Y399" s="15"/>
      <c r="Z399" s="49">
        <f>Y399/25</f>
        <v>0</v>
      </c>
      <c r="AA399" s="15"/>
      <c r="AB399" s="49">
        <f>AA399/20</f>
        <v>0</v>
      </c>
      <c r="AC399" s="15"/>
      <c r="AD399" s="49">
        <f>AC399/23</f>
        <v>0</v>
      </c>
      <c r="AE399" s="15"/>
      <c r="AF399" s="49">
        <f>AE399/26</f>
        <v>0</v>
      </c>
      <c r="AG399" s="15"/>
      <c r="AH399" s="49">
        <f>AG399/16</f>
        <v>0</v>
      </c>
      <c r="AI399" s="15"/>
      <c r="AJ399" s="49">
        <f>AI399/16</f>
        <v>0</v>
      </c>
      <c r="AK399" s="61">
        <f>C399+E399+I399+K399+M399+O399+Q399+S399+U399+W399+Y399+AA399+AC399+AE399+AG399+AI399</f>
        <v>0</v>
      </c>
      <c r="AL399" s="15">
        <f>COUNT(C399,E399,G399,AW2I2,K399,M399,O399,Q399,S399,U399,W399,Y399,AA399,AC399,AE399,AG399,AI399)</f>
        <v>0</v>
      </c>
      <c r="AM399" s="52">
        <f>AJ399+AH399+H399+AF399+AD399+AB399+Z399+X399+V399+T399+P399+R399+N399+L399+J399+F399+D399</f>
        <v>0</v>
      </c>
      <c r="AN399" s="40"/>
    </row>
    <row r="400" spans="1:40">
      <c r="A400" s="58">
        <f t="shared" si="6"/>
        <v>399</v>
      </c>
      <c r="B400" s="34" t="s">
        <v>273</v>
      </c>
      <c r="C400" s="59"/>
      <c r="D400" s="60">
        <f>C400/29</f>
        <v>0</v>
      </c>
      <c r="E400" s="15"/>
      <c r="F400" s="49">
        <f>E400/25</f>
        <v>0</v>
      </c>
      <c r="G400" s="124"/>
      <c r="H400" s="49">
        <f>G400/31</f>
        <v>0</v>
      </c>
      <c r="I400" s="15"/>
      <c r="J400" s="49">
        <f>I400/30</f>
        <v>0</v>
      </c>
      <c r="K400" s="15"/>
      <c r="L400" s="49">
        <f>K400/26</f>
        <v>0</v>
      </c>
      <c r="M400" s="15"/>
      <c r="N400" s="49">
        <f>M400/37</f>
        <v>0</v>
      </c>
      <c r="O400" s="15"/>
      <c r="P400" s="49">
        <f>O400/32</f>
        <v>0</v>
      </c>
      <c r="Q400" s="15"/>
      <c r="R400" s="49">
        <f>Q400/20</f>
        <v>0</v>
      </c>
      <c r="S400" s="15"/>
      <c r="T400" s="49">
        <f>S400/27</f>
        <v>0</v>
      </c>
      <c r="U400" s="15"/>
      <c r="V400" s="49">
        <f>U400/58</f>
        <v>0</v>
      </c>
      <c r="W400" s="15"/>
      <c r="X400" s="49">
        <f>W400/30</f>
        <v>0</v>
      </c>
      <c r="Y400" s="15"/>
      <c r="Z400" s="49">
        <f>Y400/25</f>
        <v>0</v>
      </c>
      <c r="AA400" s="15"/>
      <c r="AB400" s="49">
        <f>AA400/20</f>
        <v>0</v>
      </c>
      <c r="AC400" s="15"/>
      <c r="AD400" s="49">
        <f>AC400/23</f>
        <v>0</v>
      </c>
      <c r="AE400" s="15"/>
      <c r="AF400" s="49">
        <f>AE400/26</f>
        <v>0</v>
      </c>
      <c r="AG400" s="15"/>
      <c r="AH400" s="49">
        <f>AG400/16</f>
        <v>0</v>
      </c>
      <c r="AI400" s="15"/>
      <c r="AJ400" s="49">
        <f>AI400/16</f>
        <v>0</v>
      </c>
      <c r="AK400" s="61">
        <f>C400+E400+I400+K400+M400+O400+Q400+S400+U400+W400+Y400+AA400+AC400+AE400+AG400+AI400</f>
        <v>0</v>
      </c>
      <c r="AL400" s="15">
        <f>COUNT(C400,E400,G400,AW2I2,K400,M400,O400,Q400,S400,U400,W400,Y400,AA400,AC400,AE400,AG400,AI400)</f>
        <v>0</v>
      </c>
      <c r="AM400" s="52">
        <f>AJ400+AH400+H400+AF400+AD400+AB400+Z400+X400+V400+T400+P400+R400+N400+L400+J400+F400+D400</f>
        <v>0</v>
      </c>
      <c r="AN400" s="40"/>
    </row>
    <row r="401" spans="1:40">
      <c r="A401" s="58">
        <f t="shared" si="6"/>
        <v>400</v>
      </c>
      <c r="B401" s="34" t="s">
        <v>270</v>
      </c>
      <c r="C401" s="59"/>
      <c r="D401" s="60">
        <f>C401/29</f>
        <v>0</v>
      </c>
      <c r="E401" s="15"/>
      <c r="F401" s="49">
        <f>E401/25</f>
        <v>0</v>
      </c>
      <c r="G401" s="124"/>
      <c r="H401" s="49">
        <f>G401/31</f>
        <v>0</v>
      </c>
      <c r="I401" s="15"/>
      <c r="J401" s="49">
        <f>I401/30</f>
        <v>0</v>
      </c>
      <c r="K401" s="15"/>
      <c r="L401" s="49">
        <f>K401/26</f>
        <v>0</v>
      </c>
      <c r="M401" s="15"/>
      <c r="N401" s="49">
        <f>M401/37</f>
        <v>0</v>
      </c>
      <c r="O401" s="15"/>
      <c r="P401" s="49">
        <f>O401/32</f>
        <v>0</v>
      </c>
      <c r="Q401" s="15"/>
      <c r="R401" s="49">
        <f>Q401/20</f>
        <v>0</v>
      </c>
      <c r="S401" s="15"/>
      <c r="T401" s="49">
        <f>S401/27</f>
        <v>0</v>
      </c>
      <c r="U401" s="15"/>
      <c r="V401" s="49">
        <f>U401/58</f>
        <v>0</v>
      </c>
      <c r="W401" s="15"/>
      <c r="X401" s="49">
        <f>W401/30</f>
        <v>0</v>
      </c>
      <c r="Y401" s="15"/>
      <c r="Z401" s="49">
        <f>Y401/25</f>
        <v>0</v>
      </c>
      <c r="AA401" s="15"/>
      <c r="AB401" s="49">
        <f>AA401/20</f>
        <v>0</v>
      </c>
      <c r="AC401" s="15"/>
      <c r="AD401" s="49">
        <f>AC401/23</f>
        <v>0</v>
      </c>
      <c r="AE401" s="15"/>
      <c r="AF401" s="49">
        <f>AE401/26</f>
        <v>0</v>
      </c>
      <c r="AG401" s="15"/>
      <c r="AH401" s="49">
        <f>AG401/16</f>
        <v>0</v>
      </c>
      <c r="AI401" s="15"/>
      <c r="AJ401" s="49">
        <f>AI401/16</f>
        <v>0</v>
      </c>
      <c r="AK401" s="61">
        <f>C401+E401+I401+K401+M401+O401+Q401+S401+U401+W401+Y401+AA401+AC401+AE401+AG401+AI401</f>
        <v>0</v>
      </c>
      <c r="AL401" s="15">
        <f>COUNT(C401,E401,G401,AW2I2,K401,M401,O401,Q401,S401,U401,W401,Y401,AA401,AC401,AE401,AG401,AI401)</f>
        <v>0</v>
      </c>
      <c r="AM401" s="52">
        <f>AJ401+AH401+H401+AF401+AD401+AB401+Z401+X401+V401+T401+P401+R401+N401+L401+J401+F401+D401</f>
        <v>0</v>
      </c>
      <c r="AN401" s="40"/>
    </row>
    <row r="402" spans="1:40">
      <c r="A402" s="58">
        <f t="shared" si="6"/>
        <v>401</v>
      </c>
      <c r="B402" s="34" t="s">
        <v>269</v>
      </c>
      <c r="C402" s="59"/>
      <c r="D402" s="60">
        <f>C402/29</f>
        <v>0</v>
      </c>
      <c r="E402" s="15"/>
      <c r="F402" s="49">
        <f>E402/25</f>
        <v>0</v>
      </c>
      <c r="G402" s="124"/>
      <c r="H402" s="49">
        <f>G402/31</f>
        <v>0</v>
      </c>
      <c r="I402" s="15"/>
      <c r="J402" s="49">
        <f>I402/30</f>
        <v>0</v>
      </c>
      <c r="K402" s="15"/>
      <c r="L402" s="49">
        <f>K402/26</f>
        <v>0</v>
      </c>
      <c r="M402" s="15"/>
      <c r="N402" s="49">
        <f>M402/37</f>
        <v>0</v>
      </c>
      <c r="O402" s="15"/>
      <c r="P402" s="49">
        <f>O402/32</f>
        <v>0</v>
      </c>
      <c r="Q402" s="15"/>
      <c r="R402" s="49">
        <f>Q402/20</f>
        <v>0</v>
      </c>
      <c r="S402" s="15"/>
      <c r="T402" s="49">
        <f>S402/27</f>
        <v>0</v>
      </c>
      <c r="U402" s="15"/>
      <c r="V402" s="49">
        <f>U402/58</f>
        <v>0</v>
      </c>
      <c r="W402" s="15"/>
      <c r="X402" s="49">
        <f>W402/30</f>
        <v>0</v>
      </c>
      <c r="Y402" s="15"/>
      <c r="Z402" s="49">
        <f>Y402/25</f>
        <v>0</v>
      </c>
      <c r="AA402" s="15"/>
      <c r="AB402" s="49">
        <f>AA402/20</f>
        <v>0</v>
      </c>
      <c r="AC402" s="15"/>
      <c r="AD402" s="49">
        <f>AC402/23</f>
        <v>0</v>
      </c>
      <c r="AE402" s="15"/>
      <c r="AF402" s="49">
        <f>AE402/26</f>
        <v>0</v>
      </c>
      <c r="AG402" s="15"/>
      <c r="AH402" s="49">
        <f>AG402/16</f>
        <v>0</v>
      </c>
      <c r="AI402" s="15"/>
      <c r="AJ402" s="49">
        <f>AI402/16</f>
        <v>0</v>
      </c>
      <c r="AK402" s="61">
        <f>C402+E402+I402+K402+M402+O402+Q402+S402+U402+W402+Y402+AA402+AC402+AE402+AG402+AI402</f>
        <v>0</v>
      </c>
      <c r="AL402" s="15">
        <f>COUNT(C402,E402,G402,AW2I2,K402,M402,O402,Q402,S402,U402,W402,Y402,AA402,AC402,AE402,AG402,AI402)</f>
        <v>0</v>
      </c>
      <c r="AM402" s="52">
        <f>AJ402+AH402+H402+AF402+AD402+AB402+Z402+X402+V402+T402+P402+R402+N402+L402+J402+F402+D402</f>
        <v>0</v>
      </c>
      <c r="AN402" s="40"/>
    </row>
    <row r="403" spans="1:40">
      <c r="A403" s="58">
        <f t="shared" si="6"/>
        <v>402</v>
      </c>
      <c r="B403" s="34" t="s">
        <v>271</v>
      </c>
      <c r="C403" s="59"/>
      <c r="D403" s="60">
        <f>C403/29</f>
        <v>0</v>
      </c>
      <c r="E403" s="15"/>
      <c r="F403" s="49">
        <f>E403/25</f>
        <v>0</v>
      </c>
      <c r="G403" s="124"/>
      <c r="H403" s="49">
        <f>G403/31</f>
        <v>0</v>
      </c>
      <c r="I403" s="15"/>
      <c r="J403" s="49">
        <f>I403/30</f>
        <v>0</v>
      </c>
      <c r="K403" s="15"/>
      <c r="L403" s="49">
        <f>K403/26</f>
        <v>0</v>
      </c>
      <c r="M403" s="15"/>
      <c r="N403" s="49">
        <f>M403/37</f>
        <v>0</v>
      </c>
      <c r="O403" s="15"/>
      <c r="P403" s="49">
        <f>O403/32</f>
        <v>0</v>
      </c>
      <c r="Q403" s="15"/>
      <c r="R403" s="49">
        <f>Q403/20</f>
        <v>0</v>
      </c>
      <c r="S403" s="15"/>
      <c r="T403" s="49">
        <f>S403/27</f>
        <v>0</v>
      </c>
      <c r="U403" s="15"/>
      <c r="V403" s="49">
        <f>U403/58</f>
        <v>0</v>
      </c>
      <c r="W403" s="15"/>
      <c r="X403" s="49">
        <f>W403/30</f>
        <v>0</v>
      </c>
      <c r="Y403" s="15"/>
      <c r="Z403" s="49">
        <f>Y403/25</f>
        <v>0</v>
      </c>
      <c r="AA403" s="15"/>
      <c r="AB403" s="49">
        <f>AA403/20</f>
        <v>0</v>
      </c>
      <c r="AC403" s="15"/>
      <c r="AD403" s="49">
        <f>AC403/23</f>
        <v>0</v>
      </c>
      <c r="AE403" s="15"/>
      <c r="AF403" s="49">
        <f>AE403/26</f>
        <v>0</v>
      </c>
      <c r="AG403" s="15"/>
      <c r="AH403" s="49">
        <f>AG403/16</f>
        <v>0</v>
      </c>
      <c r="AI403" s="15"/>
      <c r="AJ403" s="49">
        <f>AI403/16</f>
        <v>0</v>
      </c>
      <c r="AK403" s="61">
        <f>C403+E403+I403+K403+M403+O403+Q403+S403+U403+W403+Y403+AA403+AC403+AE403+AG403+AI403</f>
        <v>0</v>
      </c>
      <c r="AL403" s="15">
        <f>COUNT(C403,E403,G403,AW2I2,K403,M403,O403,Q403,S403,U403,W403,Y403,AA403,AC403,AE403,AG403,AI403)</f>
        <v>0</v>
      </c>
      <c r="AM403" s="52">
        <f>AJ403+AH403+H403+AF403+AD403+AB403+Z403+X403+V403+T403+P403+R403+N403+L403+J403+F403+D403</f>
        <v>0</v>
      </c>
      <c r="AN403" s="40"/>
    </row>
    <row r="404" spans="1:40">
      <c r="A404" s="58">
        <f t="shared" si="6"/>
        <v>403</v>
      </c>
      <c r="B404" s="34" t="s">
        <v>276</v>
      </c>
      <c r="C404" s="59"/>
      <c r="D404" s="60">
        <f>C404/29</f>
        <v>0</v>
      </c>
      <c r="E404" s="15"/>
      <c r="F404" s="49">
        <f>E404/25</f>
        <v>0</v>
      </c>
      <c r="G404" s="124"/>
      <c r="H404" s="49">
        <f>G404/31</f>
        <v>0</v>
      </c>
      <c r="I404" s="15"/>
      <c r="J404" s="49">
        <f>I404/30</f>
        <v>0</v>
      </c>
      <c r="K404" s="15"/>
      <c r="L404" s="49">
        <f>K404/26</f>
        <v>0</v>
      </c>
      <c r="M404" s="15"/>
      <c r="N404" s="49">
        <f>M404/37</f>
        <v>0</v>
      </c>
      <c r="O404" s="15"/>
      <c r="P404" s="49">
        <f>O404/32</f>
        <v>0</v>
      </c>
      <c r="Q404" s="15"/>
      <c r="R404" s="49">
        <f>Q404/20</f>
        <v>0</v>
      </c>
      <c r="S404" s="15"/>
      <c r="T404" s="49">
        <f>S404/27</f>
        <v>0</v>
      </c>
      <c r="U404" s="15"/>
      <c r="V404" s="49">
        <f>U404/58</f>
        <v>0</v>
      </c>
      <c r="W404" s="15"/>
      <c r="X404" s="49">
        <f>W404/30</f>
        <v>0</v>
      </c>
      <c r="Y404" s="15"/>
      <c r="Z404" s="49">
        <f>Y404/25</f>
        <v>0</v>
      </c>
      <c r="AA404" s="15"/>
      <c r="AB404" s="49">
        <f>AA404/20</f>
        <v>0</v>
      </c>
      <c r="AC404" s="15"/>
      <c r="AD404" s="49">
        <f>AC404/23</f>
        <v>0</v>
      </c>
      <c r="AE404" s="15"/>
      <c r="AF404" s="49">
        <f>AE404/26</f>
        <v>0</v>
      </c>
      <c r="AG404" s="15"/>
      <c r="AH404" s="49">
        <f>AG404/16</f>
        <v>0</v>
      </c>
      <c r="AI404" s="15"/>
      <c r="AJ404" s="49">
        <f>AI404/16</f>
        <v>0</v>
      </c>
      <c r="AK404" s="61">
        <f>C404+E404+I404+K404+M404+O404+Q404+S404+U404+W404+Y404+AA404+AC404+AE404+AG404+AI404</f>
        <v>0</v>
      </c>
      <c r="AL404" s="15">
        <f>COUNT(C404,E404,G404,AW2I2,K404,M404,O404,Q404,S404,U404,W404,Y404,AA404,AC404,AE404,AG404,AI404)</f>
        <v>0</v>
      </c>
      <c r="AM404" s="52">
        <f>AJ404+AH404+H404+AF404+AD404+AB404+Z404+X404+V404+T404+P404+R404+N404+L404+J404+F404+D404</f>
        <v>0</v>
      </c>
      <c r="AN404" s="40"/>
    </row>
    <row r="405" spans="1:40">
      <c r="A405" s="58">
        <f t="shared" si="6"/>
        <v>404</v>
      </c>
      <c r="B405" s="34" t="s">
        <v>283</v>
      </c>
      <c r="C405" s="59"/>
      <c r="D405" s="60">
        <f>C405/29</f>
        <v>0</v>
      </c>
      <c r="E405" s="15"/>
      <c r="F405" s="49">
        <f>E405/25</f>
        <v>0</v>
      </c>
      <c r="G405" s="124"/>
      <c r="H405" s="49">
        <f>G405/31</f>
        <v>0</v>
      </c>
      <c r="I405" s="15"/>
      <c r="J405" s="49">
        <f>I405/30</f>
        <v>0</v>
      </c>
      <c r="K405" s="15"/>
      <c r="L405" s="49">
        <f>K405/26</f>
        <v>0</v>
      </c>
      <c r="M405" s="15"/>
      <c r="N405" s="49">
        <f>M405/37</f>
        <v>0</v>
      </c>
      <c r="O405" s="15"/>
      <c r="P405" s="49">
        <f>O405/32</f>
        <v>0</v>
      </c>
      <c r="Q405" s="15"/>
      <c r="R405" s="49">
        <f>Q405/20</f>
        <v>0</v>
      </c>
      <c r="S405" s="15"/>
      <c r="T405" s="49">
        <f>S405/27</f>
        <v>0</v>
      </c>
      <c r="U405" s="15"/>
      <c r="V405" s="49">
        <f>U405/58</f>
        <v>0</v>
      </c>
      <c r="W405" s="15"/>
      <c r="X405" s="49">
        <f>W405/30</f>
        <v>0</v>
      </c>
      <c r="Y405" s="15"/>
      <c r="Z405" s="49">
        <f>Y405/25</f>
        <v>0</v>
      </c>
      <c r="AA405" s="15"/>
      <c r="AB405" s="49">
        <f>AA405/20</f>
        <v>0</v>
      </c>
      <c r="AC405" s="15"/>
      <c r="AD405" s="49">
        <f>AC405/23</f>
        <v>0</v>
      </c>
      <c r="AE405" s="15"/>
      <c r="AF405" s="49">
        <f>AE405/26</f>
        <v>0</v>
      </c>
      <c r="AG405" s="15"/>
      <c r="AH405" s="49">
        <f>AG405/16</f>
        <v>0</v>
      </c>
      <c r="AI405" s="15"/>
      <c r="AJ405" s="49">
        <f>AI405/16</f>
        <v>0</v>
      </c>
      <c r="AK405" s="61">
        <f>C405+E405+I405+K405+M405+O405+Q405+S405+U405+W405+Y405+AA405+AC405+AE405+AG405+AI405</f>
        <v>0</v>
      </c>
      <c r="AL405" s="15">
        <f>COUNT(C405,E405,G405,AW2I2,K405,M405,O405,Q405,S405,U405,W405,Y405,AA405,AC405,AE405,AG405,AI405)</f>
        <v>0</v>
      </c>
      <c r="AM405" s="52">
        <f>AJ405+AH405+H405+AF405+AD405+AB405+Z405+X405+V405+T405+P405+R405+N405+L405+J405+F405+D405</f>
        <v>0</v>
      </c>
      <c r="AN405" s="40"/>
    </row>
    <row r="406" spans="1:40">
      <c r="A406" s="58">
        <f t="shared" si="6"/>
        <v>405</v>
      </c>
      <c r="B406" s="34" t="s">
        <v>294</v>
      </c>
      <c r="C406" s="59"/>
      <c r="D406" s="60">
        <f>C406/29</f>
        <v>0</v>
      </c>
      <c r="E406" s="15"/>
      <c r="F406" s="49">
        <f>E406/25</f>
        <v>0</v>
      </c>
      <c r="G406" s="124"/>
      <c r="H406" s="49">
        <f>G406/31</f>
        <v>0</v>
      </c>
      <c r="I406" s="15"/>
      <c r="J406" s="49">
        <f>I406/30</f>
        <v>0</v>
      </c>
      <c r="K406" s="15"/>
      <c r="L406" s="49">
        <f>K406/26</f>
        <v>0</v>
      </c>
      <c r="M406" s="15"/>
      <c r="N406" s="49">
        <f>M406/37</f>
        <v>0</v>
      </c>
      <c r="O406" s="15"/>
      <c r="P406" s="49">
        <f>O406/32</f>
        <v>0</v>
      </c>
      <c r="Q406" s="15"/>
      <c r="R406" s="49">
        <f>Q406/20</f>
        <v>0</v>
      </c>
      <c r="S406" s="15"/>
      <c r="T406" s="49">
        <f>S406/27</f>
        <v>0</v>
      </c>
      <c r="U406" s="15"/>
      <c r="V406" s="49">
        <f>U406/58</f>
        <v>0</v>
      </c>
      <c r="W406" s="15"/>
      <c r="X406" s="49">
        <f>W406/30</f>
        <v>0</v>
      </c>
      <c r="Y406" s="15"/>
      <c r="Z406" s="49">
        <f>Y406/25</f>
        <v>0</v>
      </c>
      <c r="AA406" s="15"/>
      <c r="AB406" s="49">
        <f>AA406/20</f>
        <v>0</v>
      </c>
      <c r="AC406" s="15"/>
      <c r="AD406" s="49">
        <f>AC406/23</f>
        <v>0</v>
      </c>
      <c r="AE406" s="15"/>
      <c r="AF406" s="49">
        <f>AE406/26</f>
        <v>0</v>
      </c>
      <c r="AG406" s="15"/>
      <c r="AH406" s="49">
        <f>AG406/16</f>
        <v>0</v>
      </c>
      <c r="AI406" s="15"/>
      <c r="AJ406" s="49">
        <f>AI406/16</f>
        <v>0</v>
      </c>
      <c r="AK406" s="61">
        <f>C406+E406+I406+K406+M406+O406+Q406+S406+U406+W406+Y406+AA406+AC406+AE406+AG406+AI406</f>
        <v>0</v>
      </c>
      <c r="AL406" s="15">
        <f>COUNT(C406,E406,G406,AW2I2,K406,M406,O406,Q406,S406,U406,W406,Y406,AA406,AC406,AE406,AG406,AI406)</f>
        <v>0</v>
      </c>
      <c r="AM406" s="52">
        <f>AJ406+AH406+H406+AF406+AD406+AB406+Z406+X406+V406+T406+P406+R406+N406+L406+J406+F406+D406</f>
        <v>0</v>
      </c>
      <c r="AN406" s="40"/>
    </row>
    <row r="407" spans="1:40">
      <c r="A407" s="58">
        <f t="shared" si="6"/>
        <v>406</v>
      </c>
      <c r="B407" s="34" t="s">
        <v>305</v>
      </c>
      <c r="C407" s="59"/>
      <c r="D407" s="60">
        <f>C407/29</f>
        <v>0</v>
      </c>
      <c r="E407" s="15"/>
      <c r="F407" s="49">
        <f>E407/25</f>
        <v>0</v>
      </c>
      <c r="G407" s="124"/>
      <c r="H407" s="49">
        <f>G407/31</f>
        <v>0</v>
      </c>
      <c r="I407" s="15"/>
      <c r="J407" s="49">
        <f>I407/30</f>
        <v>0</v>
      </c>
      <c r="K407" s="15"/>
      <c r="L407" s="49">
        <f>K407/26</f>
        <v>0</v>
      </c>
      <c r="M407" s="15"/>
      <c r="N407" s="49">
        <f>M407/37</f>
        <v>0</v>
      </c>
      <c r="O407" s="15"/>
      <c r="P407" s="49">
        <f>O407/32</f>
        <v>0</v>
      </c>
      <c r="Q407" s="15"/>
      <c r="R407" s="49">
        <f>Q407/20</f>
        <v>0</v>
      </c>
      <c r="S407" s="15"/>
      <c r="T407" s="49">
        <f>S407/27</f>
        <v>0</v>
      </c>
      <c r="U407" s="15"/>
      <c r="V407" s="49">
        <f>U407/58</f>
        <v>0</v>
      </c>
      <c r="W407" s="15"/>
      <c r="X407" s="49">
        <f>W407/30</f>
        <v>0</v>
      </c>
      <c r="Y407" s="15"/>
      <c r="Z407" s="49">
        <f>Y407/25</f>
        <v>0</v>
      </c>
      <c r="AA407" s="15"/>
      <c r="AB407" s="49">
        <f>AA407/20</f>
        <v>0</v>
      </c>
      <c r="AC407" s="15"/>
      <c r="AD407" s="49">
        <f>AC407/23</f>
        <v>0</v>
      </c>
      <c r="AE407" s="15"/>
      <c r="AF407" s="49">
        <f>AE407/26</f>
        <v>0</v>
      </c>
      <c r="AG407" s="15"/>
      <c r="AH407" s="49">
        <f>AG407/16</f>
        <v>0</v>
      </c>
      <c r="AI407" s="15"/>
      <c r="AJ407" s="49">
        <f>AI407/16</f>
        <v>0</v>
      </c>
      <c r="AK407" s="61">
        <f>C407+E407+I407+K407+M407+O407+Q407+S407+U407+W407+Y407+AA407+AC407+AE407+AG407+AI407</f>
        <v>0</v>
      </c>
      <c r="AL407" s="15">
        <f>COUNT(C407,E407,G407,AW2I2,K407,M407,O407,Q407,S407,U407,W407,Y407,AA407,AC407,AE407,AG407,AI407)</f>
        <v>0</v>
      </c>
      <c r="AM407" s="52">
        <f>AJ407+AH407+H407+AF407+AD407+AB407+Z407+X407+V407+T407+P407+R407+N407+L407+J407+F407+D407</f>
        <v>0</v>
      </c>
      <c r="AN407" s="40"/>
    </row>
    <row r="408" spans="1:40">
      <c r="A408" s="58">
        <f t="shared" si="6"/>
        <v>407</v>
      </c>
      <c r="B408" s="34" t="s">
        <v>281</v>
      </c>
      <c r="C408" s="59"/>
      <c r="D408" s="60">
        <f>C408/29</f>
        <v>0</v>
      </c>
      <c r="E408" s="15"/>
      <c r="F408" s="49">
        <f>E408/25</f>
        <v>0</v>
      </c>
      <c r="G408" s="124"/>
      <c r="H408" s="49">
        <f>G408/31</f>
        <v>0</v>
      </c>
      <c r="I408" s="15"/>
      <c r="J408" s="49">
        <f>I408/30</f>
        <v>0</v>
      </c>
      <c r="K408" s="15"/>
      <c r="L408" s="49">
        <f>K408/26</f>
        <v>0</v>
      </c>
      <c r="M408" s="15"/>
      <c r="N408" s="49">
        <f>M408/37</f>
        <v>0</v>
      </c>
      <c r="O408" s="15"/>
      <c r="P408" s="49">
        <f>O408/32</f>
        <v>0</v>
      </c>
      <c r="Q408" s="15"/>
      <c r="R408" s="49">
        <f>Q408/20</f>
        <v>0</v>
      </c>
      <c r="S408" s="15"/>
      <c r="T408" s="49">
        <f>S408/27</f>
        <v>0</v>
      </c>
      <c r="U408" s="15"/>
      <c r="V408" s="49">
        <f>U408/58</f>
        <v>0</v>
      </c>
      <c r="W408" s="15"/>
      <c r="X408" s="49">
        <f>W408/30</f>
        <v>0</v>
      </c>
      <c r="Y408" s="15"/>
      <c r="Z408" s="49">
        <f>Y408/25</f>
        <v>0</v>
      </c>
      <c r="AA408" s="15"/>
      <c r="AB408" s="49">
        <f>AA408/20</f>
        <v>0</v>
      </c>
      <c r="AC408" s="15"/>
      <c r="AD408" s="49">
        <f>AC408/23</f>
        <v>0</v>
      </c>
      <c r="AE408" s="15"/>
      <c r="AF408" s="49">
        <f>AE408/26</f>
        <v>0</v>
      </c>
      <c r="AG408" s="15"/>
      <c r="AH408" s="49">
        <f>AG408/16</f>
        <v>0</v>
      </c>
      <c r="AI408" s="15"/>
      <c r="AJ408" s="49">
        <f>AI408/16</f>
        <v>0</v>
      </c>
      <c r="AK408" s="61">
        <f>C408+E408+I408+K408+M408+O408+Q408+S408+U408+W408+Y408+AA408+AC408+AE408+AG408+AI408</f>
        <v>0</v>
      </c>
      <c r="AL408" s="15">
        <f>COUNT(C408,E408,G408,AW2I2,K408,M408,O408,Q408,S408,U408,W408,Y408,AA408,AC408,AE408,AG408,AI408)</f>
        <v>0</v>
      </c>
      <c r="AM408" s="52">
        <f>AJ408+AH408+H408+AF408+AD408+AB408+Z408+X408+V408+T408+P408+R408+N408+L408+J408+F408+D408</f>
        <v>0</v>
      </c>
      <c r="AN408" s="40"/>
    </row>
    <row r="409" spans="1:40">
      <c r="A409" s="58">
        <f t="shared" si="6"/>
        <v>408</v>
      </c>
      <c r="B409" s="34" t="s">
        <v>287</v>
      </c>
      <c r="C409" s="59"/>
      <c r="D409" s="60">
        <f>C409/29</f>
        <v>0</v>
      </c>
      <c r="E409" s="15"/>
      <c r="F409" s="49">
        <f>E409/25</f>
        <v>0</v>
      </c>
      <c r="G409" s="124"/>
      <c r="H409" s="49">
        <f>G409/31</f>
        <v>0</v>
      </c>
      <c r="I409" s="15"/>
      <c r="J409" s="49">
        <f>I409/30</f>
        <v>0</v>
      </c>
      <c r="K409" s="15"/>
      <c r="L409" s="49">
        <f>K409/26</f>
        <v>0</v>
      </c>
      <c r="M409" s="15"/>
      <c r="N409" s="49">
        <f>M409/37</f>
        <v>0</v>
      </c>
      <c r="O409" s="15"/>
      <c r="P409" s="49">
        <f>O409/32</f>
        <v>0</v>
      </c>
      <c r="Q409" s="15"/>
      <c r="R409" s="49">
        <f>Q409/20</f>
        <v>0</v>
      </c>
      <c r="S409" s="15"/>
      <c r="T409" s="49">
        <f>S409/27</f>
        <v>0</v>
      </c>
      <c r="U409" s="15"/>
      <c r="V409" s="49">
        <f>U409/58</f>
        <v>0</v>
      </c>
      <c r="W409" s="15"/>
      <c r="X409" s="49">
        <f>W409/30</f>
        <v>0</v>
      </c>
      <c r="Y409" s="15"/>
      <c r="Z409" s="49">
        <f>Y409/25</f>
        <v>0</v>
      </c>
      <c r="AA409" s="15"/>
      <c r="AB409" s="49">
        <f>AA409/20</f>
        <v>0</v>
      </c>
      <c r="AC409" s="15"/>
      <c r="AD409" s="49">
        <f>AC409/23</f>
        <v>0</v>
      </c>
      <c r="AE409" s="15"/>
      <c r="AF409" s="49">
        <f>AE409/26</f>
        <v>0</v>
      </c>
      <c r="AG409" s="15"/>
      <c r="AH409" s="49">
        <f>AG409/16</f>
        <v>0</v>
      </c>
      <c r="AI409" s="15"/>
      <c r="AJ409" s="49">
        <f>AI409/16</f>
        <v>0</v>
      </c>
      <c r="AK409" s="61">
        <f>C409+E409+I409+K409+M409+O409+Q409+S409+U409+W409+Y409+AA409+AC409+AE409+AG409+AI409</f>
        <v>0</v>
      </c>
      <c r="AL409" s="15">
        <f>COUNT(C409,E409,G409,AW2I2,K409,M409,O409,Q409,S409,U409,W409,Y409,AA409,AC409,AE409,AG409,AI409)</f>
        <v>0</v>
      </c>
      <c r="AM409" s="52">
        <f>AJ409+AH409+H409+AF409+AD409+AB409+Z409+X409+V409+T409+P409+R409+N409+L409+J409+F409+D409</f>
        <v>0</v>
      </c>
      <c r="AN409" s="40"/>
    </row>
    <row r="410" spans="1:40">
      <c r="A410" s="58">
        <f t="shared" si="6"/>
        <v>409</v>
      </c>
      <c r="B410" s="34" t="s">
        <v>288</v>
      </c>
      <c r="C410" s="59"/>
      <c r="D410" s="60">
        <f>C410/29</f>
        <v>0</v>
      </c>
      <c r="E410" s="15"/>
      <c r="F410" s="49">
        <f>E410/25</f>
        <v>0</v>
      </c>
      <c r="G410" s="124"/>
      <c r="H410" s="49">
        <f>G410/31</f>
        <v>0</v>
      </c>
      <c r="I410" s="15"/>
      <c r="J410" s="49">
        <f>I410/30</f>
        <v>0</v>
      </c>
      <c r="K410" s="15"/>
      <c r="L410" s="49">
        <f>K410/26</f>
        <v>0</v>
      </c>
      <c r="M410" s="15"/>
      <c r="N410" s="49">
        <f>M410/37</f>
        <v>0</v>
      </c>
      <c r="O410" s="15"/>
      <c r="P410" s="49">
        <f>O410/32</f>
        <v>0</v>
      </c>
      <c r="Q410" s="15"/>
      <c r="R410" s="49">
        <f>Q410/20</f>
        <v>0</v>
      </c>
      <c r="S410" s="15"/>
      <c r="T410" s="49">
        <f>S410/27</f>
        <v>0</v>
      </c>
      <c r="U410" s="15"/>
      <c r="V410" s="49">
        <f>U410/58</f>
        <v>0</v>
      </c>
      <c r="W410" s="15"/>
      <c r="X410" s="49">
        <f>W410/30</f>
        <v>0</v>
      </c>
      <c r="Y410" s="15"/>
      <c r="Z410" s="49">
        <f>Y410/25</f>
        <v>0</v>
      </c>
      <c r="AA410" s="15"/>
      <c r="AB410" s="49">
        <f>AA410/20</f>
        <v>0</v>
      </c>
      <c r="AC410" s="15"/>
      <c r="AD410" s="49">
        <f>AC410/23</f>
        <v>0</v>
      </c>
      <c r="AE410" s="15"/>
      <c r="AF410" s="49">
        <f>AE410/26</f>
        <v>0</v>
      </c>
      <c r="AG410" s="15"/>
      <c r="AH410" s="49">
        <f>AG410/16</f>
        <v>0</v>
      </c>
      <c r="AI410" s="15"/>
      <c r="AJ410" s="49">
        <f>AI410/16</f>
        <v>0</v>
      </c>
      <c r="AK410" s="61">
        <f>C410+E410+I410+K410+M410+O410+Q410+S410+U410+W410+Y410+AA410+AC410+AE410+AG410+AI410</f>
        <v>0</v>
      </c>
      <c r="AL410" s="15">
        <f>COUNT(C410,E410,G410,AW2I2,K410,M410,O410,Q410,S410,U410,W410,Y410,AA410,AC410,AE410,AG410,AI410)</f>
        <v>0</v>
      </c>
      <c r="AM410" s="52">
        <f>AJ410+AH410+H410+AF410+AD410+AB410+Z410+X410+V410+T410+P410+R410+N410+L410+J410+F410+D410</f>
        <v>0</v>
      </c>
      <c r="AN410" s="40"/>
    </row>
    <row r="411" spans="1:40">
      <c r="A411" s="58">
        <f t="shared" si="6"/>
        <v>410</v>
      </c>
      <c r="B411" s="34" t="s">
        <v>275</v>
      </c>
      <c r="C411" s="59"/>
      <c r="D411" s="60">
        <f>C411/29</f>
        <v>0</v>
      </c>
      <c r="E411" s="15"/>
      <c r="F411" s="49">
        <f>E411/25</f>
        <v>0</v>
      </c>
      <c r="G411" s="124"/>
      <c r="H411" s="49">
        <f>G411/31</f>
        <v>0</v>
      </c>
      <c r="I411" s="15"/>
      <c r="J411" s="49">
        <f>I411/30</f>
        <v>0</v>
      </c>
      <c r="K411" s="15"/>
      <c r="L411" s="49">
        <f>K411/26</f>
        <v>0</v>
      </c>
      <c r="M411" s="15"/>
      <c r="N411" s="49">
        <f>M411/37</f>
        <v>0</v>
      </c>
      <c r="O411" s="15"/>
      <c r="P411" s="49">
        <f>O411/32</f>
        <v>0</v>
      </c>
      <c r="Q411" s="15"/>
      <c r="R411" s="49">
        <f>Q411/20</f>
        <v>0</v>
      </c>
      <c r="S411" s="15"/>
      <c r="T411" s="49">
        <f>S411/27</f>
        <v>0</v>
      </c>
      <c r="U411" s="15"/>
      <c r="V411" s="49">
        <f>U411/58</f>
        <v>0</v>
      </c>
      <c r="W411" s="15"/>
      <c r="X411" s="49">
        <f>W411/30</f>
        <v>0</v>
      </c>
      <c r="Y411" s="15"/>
      <c r="Z411" s="49">
        <f>Y411/25</f>
        <v>0</v>
      </c>
      <c r="AA411" s="15"/>
      <c r="AB411" s="49">
        <f>AA411/20</f>
        <v>0</v>
      </c>
      <c r="AC411" s="15"/>
      <c r="AD411" s="49">
        <f>AC411/23</f>
        <v>0</v>
      </c>
      <c r="AE411" s="15"/>
      <c r="AF411" s="49">
        <f>AE411/26</f>
        <v>0</v>
      </c>
      <c r="AG411" s="15"/>
      <c r="AH411" s="49">
        <f>AG411/16</f>
        <v>0</v>
      </c>
      <c r="AI411" s="15"/>
      <c r="AJ411" s="49">
        <f>AI411/16</f>
        <v>0</v>
      </c>
      <c r="AK411" s="61">
        <f>C411+E411+I411+K411+M411+O411+Q411+S411+U411+W411+Y411+AA411+AC411+AE411+AG411+AI411</f>
        <v>0</v>
      </c>
      <c r="AL411" s="15">
        <f>COUNT(C411,E411,G411,AW2I2,K411,M411,O411,Q411,S411,U411,W411,Y411,AA411,AC411,AE411,AG411,AI411)</f>
        <v>0</v>
      </c>
      <c r="AM411" s="52">
        <f>AJ411+AH411+H411+AF411+AD411+AB411+Z411+X411+V411+T411+P411+R411+N411+L411+J411+F411+D411</f>
        <v>0</v>
      </c>
      <c r="AN411" s="40"/>
    </row>
    <row r="412" spans="1:40">
      <c r="A412" s="58">
        <f t="shared" si="6"/>
        <v>411</v>
      </c>
      <c r="B412" s="34" t="s">
        <v>307</v>
      </c>
      <c r="C412" s="59"/>
      <c r="D412" s="60">
        <f>C412/29</f>
        <v>0</v>
      </c>
      <c r="E412" s="15"/>
      <c r="F412" s="49">
        <f>E412/25</f>
        <v>0</v>
      </c>
      <c r="G412" s="124"/>
      <c r="H412" s="49">
        <f>G412/31</f>
        <v>0</v>
      </c>
      <c r="I412" s="15"/>
      <c r="J412" s="49">
        <f>I412/30</f>
        <v>0</v>
      </c>
      <c r="K412" s="15"/>
      <c r="L412" s="49">
        <f>K412/26</f>
        <v>0</v>
      </c>
      <c r="M412" s="15"/>
      <c r="N412" s="49">
        <f>M412/37</f>
        <v>0</v>
      </c>
      <c r="O412" s="15"/>
      <c r="P412" s="49">
        <f>O412/32</f>
        <v>0</v>
      </c>
      <c r="Q412" s="15"/>
      <c r="R412" s="49">
        <f>Q412/20</f>
        <v>0</v>
      </c>
      <c r="S412" s="15"/>
      <c r="T412" s="49">
        <f>S412/27</f>
        <v>0</v>
      </c>
      <c r="U412" s="15"/>
      <c r="V412" s="49">
        <f>U412/58</f>
        <v>0</v>
      </c>
      <c r="W412" s="15"/>
      <c r="X412" s="49">
        <f>W412/30</f>
        <v>0</v>
      </c>
      <c r="Y412" s="15"/>
      <c r="Z412" s="49">
        <f>Y412/25</f>
        <v>0</v>
      </c>
      <c r="AA412" s="15"/>
      <c r="AB412" s="49">
        <f>AA412/20</f>
        <v>0</v>
      </c>
      <c r="AC412" s="15"/>
      <c r="AD412" s="49">
        <f>AC412/23</f>
        <v>0</v>
      </c>
      <c r="AE412" s="15"/>
      <c r="AF412" s="49">
        <f>AE412/26</f>
        <v>0</v>
      </c>
      <c r="AG412" s="15"/>
      <c r="AH412" s="49">
        <f>AG412/16</f>
        <v>0</v>
      </c>
      <c r="AI412" s="15"/>
      <c r="AJ412" s="49">
        <f>AI412/16</f>
        <v>0</v>
      </c>
      <c r="AK412" s="61">
        <f>C412+E412+I412+K412+M412+O412+Q412+S412+U412+W412+Y412+AA412+AC412+AE412+AG412+AI412</f>
        <v>0</v>
      </c>
      <c r="AL412" s="15">
        <f>COUNT(C412,E412,G412,AW2I2,K412,M412,O412,Q412,S412,U412,W412,Y412,AA412,AC412,AE412,AG412,AI412)</f>
        <v>0</v>
      </c>
      <c r="AM412" s="52">
        <f>AJ412+AH412+H412+AF412+AD412+AB412+Z412+X412+V412+T412+P412+R412+N412+L412+J412+F412+D412</f>
        <v>0</v>
      </c>
      <c r="AN412" s="40"/>
    </row>
    <row r="413" spans="1:40">
      <c r="A413" s="58">
        <f t="shared" si="6"/>
        <v>412</v>
      </c>
      <c r="B413" s="34" t="s">
        <v>308</v>
      </c>
      <c r="C413" s="59"/>
      <c r="D413" s="60">
        <f>C413/29</f>
        <v>0</v>
      </c>
      <c r="E413" s="15"/>
      <c r="F413" s="49">
        <f>E413/25</f>
        <v>0</v>
      </c>
      <c r="G413" s="124"/>
      <c r="H413" s="49">
        <f>G413/31</f>
        <v>0</v>
      </c>
      <c r="I413" s="15"/>
      <c r="J413" s="49">
        <f>I413/30</f>
        <v>0</v>
      </c>
      <c r="K413" s="15"/>
      <c r="L413" s="49">
        <f>K413/26</f>
        <v>0</v>
      </c>
      <c r="M413" s="15"/>
      <c r="N413" s="49">
        <f>M413/37</f>
        <v>0</v>
      </c>
      <c r="O413" s="15"/>
      <c r="P413" s="49">
        <f>O413/32</f>
        <v>0</v>
      </c>
      <c r="Q413" s="15"/>
      <c r="R413" s="49">
        <f>Q413/20</f>
        <v>0</v>
      </c>
      <c r="S413" s="15"/>
      <c r="T413" s="49">
        <f>S413/27</f>
        <v>0</v>
      </c>
      <c r="U413" s="15"/>
      <c r="V413" s="49">
        <f>U413/58</f>
        <v>0</v>
      </c>
      <c r="W413" s="15"/>
      <c r="X413" s="49">
        <f>W413/30</f>
        <v>0</v>
      </c>
      <c r="Y413" s="15"/>
      <c r="Z413" s="49">
        <f>Y413/25</f>
        <v>0</v>
      </c>
      <c r="AA413" s="15"/>
      <c r="AB413" s="49">
        <f>AA413/20</f>
        <v>0</v>
      </c>
      <c r="AC413" s="15"/>
      <c r="AD413" s="49">
        <f>AC413/23</f>
        <v>0</v>
      </c>
      <c r="AE413" s="15"/>
      <c r="AF413" s="49">
        <f>AE413/26</f>
        <v>0</v>
      </c>
      <c r="AG413" s="15"/>
      <c r="AH413" s="49">
        <f>AG413/16</f>
        <v>0</v>
      </c>
      <c r="AI413" s="15"/>
      <c r="AJ413" s="49">
        <f>AI413/16</f>
        <v>0</v>
      </c>
      <c r="AK413" s="61">
        <f>C413+E413+I413+K413+M413+O413+Q413+S413+U413+W413+Y413+AA413+AC413+AE413+AG413+AI413</f>
        <v>0</v>
      </c>
      <c r="AL413" s="15">
        <f>COUNT(C413,E413,G413,AW2I2,K413,M413,O413,Q413,S413,U413,W413,Y413,AA413,AC413,AE413,AG413,AI413)</f>
        <v>0</v>
      </c>
      <c r="AM413" s="52">
        <f>AJ413+AH413+H413+AF413+AD413+AB413+Z413+X413+V413+T413+P413+R413+N413+L413+J413+F413+D413</f>
        <v>0</v>
      </c>
      <c r="AN413" s="40"/>
    </row>
    <row r="414" spans="1:40">
      <c r="A414" s="58">
        <f t="shared" si="6"/>
        <v>413</v>
      </c>
      <c r="B414" s="34" t="s">
        <v>238</v>
      </c>
      <c r="C414" s="59"/>
      <c r="D414" s="60">
        <f>C414/29</f>
        <v>0</v>
      </c>
      <c r="E414" s="15"/>
      <c r="F414" s="49">
        <f>E414/25</f>
        <v>0</v>
      </c>
      <c r="G414" s="124"/>
      <c r="H414" s="49">
        <f>G414/31</f>
        <v>0</v>
      </c>
      <c r="I414" s="15"/>
      <c r="J414" s="49">
        <f>I414/30</f>
        <v>0</v>
      </c>
      <c r="K414" s="15"/>
      <c r="L414" s="49">
        <f>K414/26</f>
        <v>0</v>
      </c>
      <c r="M414" s="15"/>
      <c r="N414" s="49">
        <f>M414/37</f>
        <v>0</v>
      </c>
      <c r="O414" s="15"/>
      <c r="P414" s="49">
        <f>O414/32</f>
        <v>0</v>
      </c>
      <c r="Q414" s="15"/>
      <c r="R414" s="49">
        <f>Q414/20</f>
        <v>0</v>
      </c>
      <c r="S414" s="15"/>
      <c r="T414" s="49">
        <f>S414/27</f>
        <v>0</v>
      </c>
      <c r="U414" s="15"/>
      <c r="V414" s="49">
        <f>U414/58</f>
        <v>0</v>
      </c>
      <c r="W414" s="15"/>
      <c r="X414" s="49">
        <f>W414/30</f>
        <v>0</v>
      </c>
      <c r="Y414" s="15"/>
      <c r="Z414" s="49">
        <f>Y414/25</f>
        <v>0</v>
      </c>
      <c r="AA414" s="15"/>
      <c r="AB414" s="49">
        <f>AA414/20</f>
        <v>0</v>
      </c>
      <c r="AC414" s="15"/>
      <c r="AD414" s="49">
        <f>AC414/23</f>
        <v>0</v>
      </c>
      <c r="AE414" s="15"/>
      <c r="AF414" s="49">
        <f>AE414/26</f>
        <v>0</v>
      </c>
      <c r="AG414" s="15"/>
      <c r="AH414" s="49">
        <f>AG414/16</f>
        <v>0</v>
      </c>
      <c r="AI414" s="15"/>
      <c r="AJ414" s="49">
        <f>AI414/16</f>
        <v>0</v>
      </c>
      <c r="AK414" s="61">
        <f>C414+E414+I414+K414+M414+O414+Q414+S414+U414+W414+Y414+AA414+AC414+AE414+AG414+AI414</f>
        <v>0</v>
      </c>
      <c r="AL414" s="15">
        <f>COUNT(C414,E414,G414,AW2I2,K414,M414,O414,Q414,S414,U414,W414,Y414,AA414,AC414,AE414,AG414,AI414)</f>
        <v>0</v>
      </c>
      <c r="AM414" s="52">
        <f>AJ414+AH414+H414+AF414+AD414+AB414+Z414+X414+V414+T414+P414+R414+N414+L414+J414+F414+D414</f>
        <v>0</v>
      </c>
      <c r="AN414" s="40"/>
    </row>
    <row r="415" spans="1:40">
      <c r="A415" s="58">
        <f t="shared" si="6"/>
        <v>414</v>
      </c>
      <c r="B415" s="34" t="s">
        <v>310</v>
      </c>
      <c r="C415" s="164"/>
      <c r="D415" s="60">
        <f>C415/29</f>
        <v>0</v>
      </c>
      <c r="E415" s="15"/>
      <c r="F415" s="49">
        <f>E415/25</f>
        <v>0</v>
      </c>
      <c r="G415" s="124"/>
      <c r="H415" s="49">
        <f>G415/31</f>
        <v>0</v>
      </c>
      <c r="I415" s="15"/>
      <c r="J415" s="49">
        <f>I415/30</f>
        <v>0</v>
      </c>
      <c r="K415" s="15"/>
      <c r="L415" s="49">
        <f>K415/26</f>
        <v>0</v>
      </c>
      <c r="M415" s="15"/>
      <c r="N415" s="49">
        <f>M415/37</f>
        <v>0</v>
      </c>
      <c r="O415" s="15"/>
      <c r="P415" s="49">
        <f>O415/32</f>
        <v>0</v>
      </c>
      <c r="Q415" s="15"/>
      <c r="R415" s="49">
        <f>Q415/20</f>
        <v>0</v>
      </c>
      <c r="S415" s="15"/>
      <c r="T415" s="49">
        <f>S415/27</f>
        <v>0</v>
      </c>
      <c r="U415" s="15"/>
      <c r="V415" s="49">
        <f>U415/58</f>
        <v>0</v>
      </c>
      <c r="W415" s="15"/>
      <c r="X415" s="49">
        <f>W415/30</f>
        <v>0</v>
      </c>
      <c r="Y415" s="15"/>
      <c r="Z415" s="49">
        <f>Y415/25</f>
        <v>0</v>
      </c>
      <c r="AA415" s="15"/>
      <c r="AB415" s="49">
        <f>AA415/20</f>
        <v>0</v>
      </c>
      <c r="AC415" s="15"/>
      <c r="AD415" s="49">
        <f>AC415/23</f>
        <v>0</v>
      </c>
      <c r="AE415" s="15"/>
      <c r="AF415" s="49">
        <f>AE415/26</f>
        <v>0</v>
      </c>
      <c r="AG415" s="15"/>
      <c r="AH415" s="49">
        <f>AG415/16</f>
        <v>0</v>
      </c>
      <c r="AI415" s="15"/>
      <c r="AJ415" s="49">
        <f>AI415/16</f>
        <v>0</v>
      </c>
      <c r="AK415" s="61">
        <f>C415+E415+I415+K415+M415+O415+Q415+S415+U415+W415+Y415+AA415+AC415+AE415+AG415+AI415</f>
        <v>0</v>
      </c>
      <c r="AL415" s="15">
        <f>COUNT(C415,E415,G415,AW2I2,K415,M415,O415,Q415,S415,U415,W415,Y415,AA415,AC415,AE415,AG415,AI415)</f>
        <v>0</v>
      </c>
      <c r="AM415" s="52">
        <f>AJ415+AH415+H415+AF415+AD415+AB415+Z415+X415+V415+T415+P415+R415+N415+L415+J415+F415+D415</f>
        <v>0</v>
      </c>
      <c r="AN415" s="40"/>
    </row>
    <row r="416" spans="1:40">
      <c r="A416" s="58">
        <f t="shared" si="6"/>
        <v>415</v>
      </c>
      <c r="B416" s="34" t="s">
        <v>284</v>
      </c>
      <c r="C416" s="164"/>
      <c r="D416" s="60">
        <f>C416/29</f>
        <v>0</v>
      </c>
      <c r="E416" s="15"/>
      <c r="F416" s="49">
        <f>E416/25</f>
        <v>0</v>
      </c>
      <c r="G416" s="124"/>
      <c r="H416" s="49">
        <f>G416/31</f>
        <v>0</v>
      </c>
      <c r="I416" s="15"/>
      <c r="J416" s="49">
        <f>I416/30</f>
        <v>0</v>
      </c>
      <c r="K416" s="15"/>
      <c r="L416" s="49">
        <f>K416/26</f>
        <v>0</v>
      </c>
      <c r="M416" s="15"/>
      <c r="N416" s="49">
        <f>M416/37</f>
        <v>0</v>
      </c>
      <c r="O416" s="15"/>
      <c r="P416" s="49">
        <f>O416/32</f>
        <v>0</v>
      </c>
      <c r="Q416" s="15"/>
      <c r="R416" s="49">
        <f>Q416/20</f>
        <v>0</v>
      </c>
      <c r="S416" s="15"/>
      <c r="T416" s="49">
        <f>S416/27</f>
        <v>0</v>
      </c>
      <c r="U416" s="15"/>
      <c r="V416" s="49">
        <f>U416/58</f>
        <v>0</v>
      </c>
      <c r="W416" s="15"/>
      <c r="X416" s="49">
        <f>W416/30</f>
        <v>0</v>
      </c>
      <c r="Y416" s="15"/>
      <c r="Z416" s="49">
        <f>Y416/25</f>
        <v>0</v>
      </c>
      <c r="AA416" s="15"/>
      <c r="AB416" s="49">
        <f>AA416/20</f>
        <v>0</v>
      </c>
      <c r="AC416" s="15"/>
      <c r="AD416" s="49">
        <f>AC416/23</f>
        <v>0</v>
      </c>
      <c r="AE416" s="15"/>
      <c r="AF416" s="49">
        <f>AE416/26</f>
        <v>0</v>
      </c>
      <c r="AG416" s="15"/>
      <c r="AH416" s="49">
        <f>AG416/16</f>
        <v>0</v>
      </c>
      <c r="AI416" s="15"/>
      <c r="AJ416" s="49">
        <f>AI416/16</f>
        <v>0</v>
      </c>
      <c r="AK416" s="61">
        <f>C416+E416+I416+K416+M416+O416+Q416+S416+U416+W416+Y416+AA416+AC416+AE416+AG416+AI416</f>
        <v>0</v>
      </c>
      <c r="AL416" s="15">
        <f>COUNT(C416,E416,G416,AW2I2,K416,M416,O416,Q416,S416,U416,W416,Y416,AA416,AC416,AE416,AG416,AI416)</f>
        <v>0</v>
      </c>
      <c r="AM416" s="52">
        <f>AJ416+AH416+H416+AF416+AD416+AB416+Z416+X416+V416+T416+P416+R416+N416+L416+J416+F416+D416</f>
        <v>0</v>
      </c>
      <c r="AN416" s="40"/>
    </row>
    <row r="417" spans="1:40">
      <c r="A417" s="58">
        <f t="shared" si="6"/>
        <v>416</v>
      </c>
      <c r="B417" s="34" t="s">
        <v>306</v>
      </c>
      <c r="C417" s="164"/>
      <c r="D417" s="60">
        <f>C417/29</f>
        <v>0</v>
      </c>
      <c r="E417" s="15"/>
      <c r="F417" s="49">
        <f>E417/25</f>
        <v>0</v>
      </c>
      <c r="G417" s="124"/>
      <c r="H417" s="49">
        <f>G417/31</f>
        <v>0</v>
      </c>
      <c r="I417" s="15"/>
      <c r="J417" s="49">
        <f>I417/30</f>
        <v>0</v>
      </c>
      <c r="K417" s="15"/>
      <c r="L417" s="49">
        <f>K417/26</f>
        <v>0</v>
      </c>
      <c r="M417" s="15"/>
      <c r="N417" s="49">
        <f>M417/37</f>
        <v>0</v>
      </c>
      <c r="O417" s="15"/>
      <c r="P417" s="49">
        <f>O417/32</f>
        <v>0</v>
      </c>
      <c r="Q417" s="15"/>
      <c r="R417" s="49">
        <f>Q417/20</f>
        <v>0</v>
      </c>
      <c r="S417" s="15"/>
      <c r="T417" s="49">
        <f>S417/27</f>
        <v>0</v>
      </c>
      <c r="U417" s="15"/>
      <c r="V417" s="49">
        <f>U417/58</f>
        <v>0</v>
      </c>
      <c r="W417" s="15"/>
      <c r="X417" s="49">
        <f>W417/30</f>
        <v>0</v>
      </c>
      <c r="Y417" s="15"/>
      <c r="Z417" s="49">
        <f>Y417/25</f>
        <v>0</v>
      </c>
      <c r="AA417" s="15"/>
      <c r="AB417" s="49">
        <f>AA417/20</f>
        <v>0</v>
      </c>
      <c r="AC417" s="15"/>
      <c r="AD417" s="49">
        <f>AC417/23</f>
        <v>0</v>
      </c>
      <c r="AE417" s="15"/>
      <c r="AF417" s="49">
        <f>AE417/26</f>
        <v>0</v>
      </c>
      <c r="AG417" s="15"/>
      <c r="AH417" s="49">
        <f>AG417/16</f>
        <v>0</v>
      </c>
      <c r="AI417" s="15"/>
      <c r="AJ417" s="49">
        <f>AI417/16</f>
        <v>0</v>
      </c>
      <c r="AK417" s="61">
        <f>C417+E417+I417+K417+M417+O417+Q417+S417+U417+W417+Y417+AA417+AC417+AE417+AG417+AI417</f>
        <v>0</v>
      </c>
      <c r="AL417" s="15">
        <f>COUNT(C417,E417,G417,AW2I2,K417,M417,O417,Q417,S417,U417,W417,Y417,AA417,AC417,AE417,AG417,AI417)</f>
        <v>0</v>
      </c>
      <c r="AM417" s="52">
        <f>AJ417+AH417+H417+AF417+AD417+AB417+Z417+X417+V417+T417+P417+R417+N417+L417+J417+F417+D417</f>
        <v>0</v>
      </c>
      <c r="AN417" s="40"/>
    </row>
    <row r="418" spans="1:40">
      <c r="A418" s="58">
        <f t="shared" si="6"/>
        <v>417</v>
      </c>
      <c r="B418" s="34" t="s">
        <v>285</v>
      </c>
      <c r="C418" s="164"/>
      <c r="D418" s="60">
        <f>C418/29</f>
        <v>0</v>
      </c>
      <c r="E418" s="15"/>
      <c r="F418" s="49">
        <f>E418/25</f>
        <v>0</v>
      </c>
      <c r="G418" s="124"/>
      <c r="H418" s="49">
        <f>G418/31</f>
        <v>0</v>
      </c>
      <c r="I418" s="15"/>
      <c r="J418" s="49">
        <f>I418/30</f>
        <v>0</v>
      </c>
      <c r="K418" s="15"/>
      <c r="L418" s="49">
        <f>K418/26</f>
        <v>0</v>
      </c>
      <c r="M418" s="15"/>
      <c r="N418" s="49">
        <f>M418/37</f>
        <v>0</v>
      </c>
      <c r="O418" s="15"/>
      <c r="P418" s="49">
        <f>O418/32</f>
        <v>0</v>
      </c>
      <c r="Q418" s="15"/>
      <c r="R418" s="49">
        <f>Q418/20</f>
        <v>0</v>
      </c>
      <c r="S418" s="15"/>
      <c r="T418" s="49">
        <f>S418/27</f>
        <v>0</v>
      </c>
      <c r="U418" s="15"/>
      <c r="V418" s="49">
        <f>U418/58</f>
        <v>0</v>
      </c>
      <c r="W418" s="15"/>
      <c r="X418" s="49">
        <f>W418/30</f>
        <v>0</v>
      </c>
      <c r="Y418" s="15"/>
      <c r="Z418" s="49">
        <f>Y418/25</f>
        <v>0</v>
      </c>
      <c r="AA418" s="15"/>
      <c r="AB418" s="49">
        <f>AA418/20</f>
        <v>0</v>
      </c>
      <c r="AC418" s="15"/>
      <c r="AD418" s="49">
        <f>AC418/23</f>
        <v>0</v>
      </c>
      <c r="AE418" s="15"/>
      <c r="AF418" s="49">
        <f>AE418/26</f>
        <v>0</v>
      </c>
      <c r="AG418" s="15"/>
      <c r="AH418" s="49">
        <f>AG418/16</f>
        <v>0</v>
      </c>
      <c r="AI418" s="15"/>
      <c r="AJ418" s="49">
        <f>AI418/16</f>
        <v>0</v>
      </c>
      <c r="AK418" s="61">
        <f>C418+E418+I418+K418+M418+O418+Q418+S418+U418+W418+Y418+AA418+AC418+AE418+AG418+AI418</f>
        <v>0</v>
      </c>
      <c r="AL418" s="15">
        <f>COUNT(C418,E418,G418,AW2I2,K418,M418,O418,Q418,S418,U418,W418,Y418,AA418,AC418,AE418,AG418,AI418)</f>
        <v>0</v>
      </c>
      <c r="AM418" s="52">
        <f>AJ418+AH418+H418+AF418+AD418+AB418+Z418+X418+V418+T418+P418+R418+N418+L418+J418+F418+D418</f>
        <v>0</v>
      </c>
      <c r="AN418" s="40"/>
    </row>
    <row r="419" spans="1:40">
      <c r="A419" s="58">
        <f t="shared" si="6"/>
        <v>418</v>
      </c>
      <c r="B419" s="34" t="s">
        <v>302</v>
      </c>
      <c r="C419" s="164"/>
      <c r="D419" s="60">
        <f>C419/29</f>
        <v>0</v>
      </c>
      <c r="E419" s="15"/>
      <c r="F419" s="49">
        <f>E419/25</f>
        <v>0</v>
      </c>
      <c r="G419" s="124"/>
      <c r="H419" s="49">
        <f>G419/31</f>
        <v>0</v>
      </c>
      <c r="I419" s="15"/>
      <c r="J419" s="49">
        <f>I419/30</f>
        <v>0</v>
      </c>
      <c r="K419" s="15"/>
      <c r="L419" s="49">
        <f>K419/26</f>
        <v>0</v>
      </c>
      <c r="M419" s="15"/>
      <c r="N419" s="49">
        <f>M419/37</f>
        <v>0</v>
      </c>
      <c r="O419" s="15"/>
      <c r="P419" s="49">
        <f>O419/32</f>
        <v>0</v>
      </c>
      <c r="Q419" s="15"/>
      <c r="R419" s="49">
        <f>Q419/20</f>
        <v>0</v>
      </c>
      <c r="S419" s="15"/>
      <c r="T419" s="49">
        <f>S419/27</f>
        <v>0</v>
      </c>
      <c r="U419" s="15"/>
      <c r="V419" s="49">
        <f>U419/58</f>
        <v>0</v>
      </c>
      <c r="W419" s="15"/>
      <c r="X419" s="49">
        <f>W419/30</f>
        <v>0</v>
      </c>
      <c r="Y419" s="15"/>
      <c r="Z419" s="49">
        <f>Y419/25</f>
        <v>0</v>
      </c>
      <c r="AA419" s="15"/>
      <c r="AB419" s="49">
        <f>AA419/20</f>
        <v>0</v>
      </c>
      <c r="AC419" s="15"/>
      <c r="AD419" s="49">
        <f>AC419/23</f>
        <v>0</v>
      </c>
      <c r="AE419" s="15"/>
      <c r="AF419" s="49">
        <f>AE419/26</f>
        <v>0</v>
      </c>
      <c r="AG419" s="15"/>
      <c r="AH419" s="49">
        <f>AG419/16</f>
        <v>0</v>
      </c>
      <c r="AI419" s="15"/>
      <c r="AJ419" s="49">
        <f>AI419/16</f>
        <v>0</v>
      </c>
      <c r="AK419" s="61">
        <f>C419+E419+I419+K419+M419+O419+Q419+S419+U419+W419+Y419+AA419+AC419+AE419+AG419+AI419</f>
        <v>0</v>
      </c>
      <c r="AL419" s="15">
        <f>COUNT(C419,E419,G419,AW2I2,K419,M419,O419,Q419,S419,U419,W419,Y419,AA419,AC419,AE419,AG419,AI419)</f>
        <v>0</v>
      </c>
      <c r="AM419" s="52">
        <f>AJ419+AH419+H419+AF419+AD419+AB419+Z419+X419+V419+T419+P419+R419+N419+L419+J419+F419+D419</f>
        <v>0</v>
      </c>
      <c r="AN419" s="40"/>
    </row>
    <row r="420" spans="1:40">
      <c r="A420" s="58">
        <f t="shared" si="6"/>
        <v>419</v>
      </c>
      <c r="B420" s="34" t="s">
        <v>303</v>
      </c>
      <c r="C420" s="164"/>
      <c r="D420" s="60">
        <f>C420/29</f>
        <v>0</v>
      </c>
      <c r="E420" s="15"/>
      <c r="F420" s="49">
        <f>E420/25</f>
        <v>0</v>
      </c>
      <c r="G420" s="124"/>
      <c r="H420" s="49">
        <f>G420/31</f>
        <v>0</v>
      </c>
      <c r="I420" s="15"/>
      <c r="J420" s="49">
        <f>I420/30</f>
        <v>0</v>
      </c>
      <c r="K420" s="15"/>
      <c r="L420" s="49">
        <f>K420/26</f>
        <v>0</v>
      </c>
      <c r="M420" s="15"/>
      <c r="N420" s="49">
        <f>M420/37</f>
        <v>0</v>
      </c>
      <c r="O420" s="15"/>
      <c r="P420" s="49">
        <f>O420/32</f>
        <v>0</v>
      </c>
      <c r="Q420" s="15"/>
      <c r="R420" s="49">
        <f>Q420/20</f>
        <v>0</v>
      </c>
      <c r="S420" s="15"/>
      <c r="T420" s="49">
        <f>S420/27</f>
        <v>0</v>
      </c>
      <c r="U420" s="15"/>
      <c r="V420" s="49">
        <f>U420/58</f>
        <v>0</v>
      </c>
      <c r="W420" s="15"/>
      <c r="X420" s="49">
        <f>W420/30</f>
        <v>0</v>
      </c>
      <c r="Y420" s="15"/>
      <c r="Z420" s="49">
        <f>Y420/25</f>
        <v>0</v>
      </c>
      <c r="AA420" s="15"/>
      <c r="AB420" s="49">
        <f>AA420/20</f>
        <v>0</v>
      </c>
      <c r="AC420" s="15"/>
      <c r="AD420" s="49">
        <f>AC420/23</f>
        <v>0</v>
      </c>
      <c r="AE420" s="15"/>
      <c r="AF420" s="49">
        <f>AE420/26</f>
        <v>0</v>
      </c>
      <c r="AG420" s="15"/>
      <c r="AH420" s="49">
        <f>AG420/16</f>
        <v>0</v>
      </c>
      <c r="AI420" s="15"/>
      <c r="AJ420" s="49">
        <f>AI420/16</f>
        <v>0</v>
      </c>
      <c r="AK420" s="61">
        <f>C420+E420+I420+K420+M420+O420+Q420+S420+U420+W420+Y420+AA420+AC420+AE420+AG420+AI420</f>
        <v>0</v>
      </c>
      <c r="AL420" s="15">
        <f>COUNT(C420,E420,G420,AW2I2,K420,M420,O420,Q420,S420,U420,W420,Y420,AA420,AC420,AE420,AG420,AI420)</f>
        <v>0</v>
      </c>
      <c r="AM420" s="52">
        <f>AJ420+AH420+H420+AF420+AD420+AB420+Z420+X420+V420+T420+P420+R420+N420+L420+J420+F420+D420</f>
        <v>0</v>
      </c>
      <c r="AN420" s="40"/>
    </row>
    <row r="421" spans="1:40">
      <c r="A421" s="58">
        <f t="shared" si="6"/>
        <v>420</v>
      </c>
      <c r="B421" s="34" t="s">
        <v>257</v>
      </c>
      <c r="C421" s="164"/>
      <c r="D421" s="60">
        <f>C421/29</f>
        <v>0</v>
      </c>
      <c r="E421" s="15"/>
      <c r="F421" s="49">
        <f>E421/25</f>
        <v>0</v>
      </c>
      <c r="G421" s="124"/>
      <c r="H421" s="49">
        <f>G421/31</f>
        <v>0</v>
      </c>
      <c r="I421" s="15"/>
      <c r="J421" s="49">
        <f>I421/30</f>
        <v>0</v>
      </c>
      <c r="K421" s="15"/>
      <c r="L421" s="49">
        <f>K421/26</f>
        <v>0</v>
      </c>
      <c r="M421" s="15"/>
      <c r="N421" s="49">
        <f>M421/37</f>
        <v>0</v>
      </c>
      <c r="O421" s="15"/>
      <c r="P421" s="49">
        <f>O421/32</f>
        <v>0</v>
      </c>
      <c r="Q421" s="15"/>
      <c r="R421" s="49">
        <f>Q421/20</f>
        <v>0</v>
      </c>
      <c r="S421" s="15"/>
      <c r="T421" s="49">
        <f>S421/27</f>
        <v>0</v>
      </c>
      <c r="U421" s="15"/>
      <c r="V421" s="49">
        <f>U421/58</f>
        <v>0</v>
      </c>
      <c r="W421" s="15"/>
      <c r="X421" s="49">
        <f>W421/30</f>
        <v>0</v>
      </c>
      <c r="Y421" s="15"/>
      <c r="Z421" s="49">
        <f>Y421/25</f>
        <v>0</v>
      </c>
      <c r="AA421" s="15"/>
      <c r="AB421" s="49">
        <f>AA421/20</f>
        <v>0</v>
      </c>
      <c r="AC421" s="15"/>
      <c r="AD421" s="49">
        <f>AC421/23</f>
        <v>0</v>
      </c>
      <c r="AE421" s="15"/>
      <c r="AF421" s="49">
        <f>AE421/26</f>
        <v>0</v>
      </c>
      <c r="AG421" s="15"/>
      <c r="AH421" s="49">
        <f>AG421/16</f>
        <v>0</v>
      </c>
      <c r="AI421" s="15"/>
      <c r="AJ421" s="49">
        <f>AI421/16</f>
        <v>0</v>
      </c>
      <c r="AK421" s="61">
        <f>C421+E421+I421+K421+M421+O421+Q421+S421+U421+W421+Y421+AA421+AC421+AE421+AG421+AI421</f>
        <v>0</v>
      </c>
      <c r="AL421" s="15">
        <f>COUNT(C421,E421,G421,AW2I2,K421,M421,O421,Q421,S421,U421,W421,Y421,AA421,AC421,AE421,AG421,AI421)</f>
        <v>0</v>
      </c>
      <c r="AM421" s="52">
        <f>AJ421+AH421+H421+AF421+AD421+AB421+Z421+X421+V421+T421+P421+R421+N421+L421+J421+F421+D421</f>
        <v>0</v>
      </c>
      <c r="AN421" s="40"/>
    </row>
    <row r="422" spans="1:40">
      <c r="A422" s="58">
        <f t="shared" si="6"/>
        <v>421</v>
      </c>
      <c r="B422" s="34" t="s">
        <v>361</v>
      </c>
      <c r="C422" s="164"/>
      <c r="D422" s="60">
        <f>C422/29</f>
        <v>0</v>
      </c>
      <c r="E422" s="15"/>
      <c r="F422" s="49">
        <f>E422/25</f>
        <v>0</v>
      </c>
      <c r="G422" s="124"/>
      <c r="H422" s="49">
        <f>G422/31</f>
        <v>0</v>
      </c>
      <c r="I422" s="15"/>
      <c r="J422" s="49">
        <f>I422/30</f>
        <v>0</v>
      </c>
      <c r="K422" s="15"/>
      <c r="L422" s="49">
        <f>K422/26</f>
        <v>0</v>
      </c>
      <c r="M422" s="15"/>
      <c r="N422" s="49">
        <f>M422/37</f>
        <v>0</v>
      </c>
      <c r="O422" s="15"/>
      <c r="P422" s="49">
        <f>O422/32</f>
        <v>0</v>
      </c>
      <c r="Q422" s="15"/>
      <c r="R422" s="49">
        <f>Q422/20</f>
        <v>0</v>
      </c>
      <c r="S422" s="15"/>
      <c r="T422" s="49">
        <f>S422/27</f>
        <v>0</v>
      </c>
      <c r="U422" s="15"/>
      <c r="V422" s="49">
        <f>U422/58</f>
        <v>0</v>
      </c>
      <c r="W422" s="15"/>
      <c r="X422" s="49">
        <f>W422/30</f>
        <v>0</v>
      </c>
      <c r="Y422" s="15"/>
      <c r="Z422" s="49">
        <f>Y422/25</f>
        <v>0</v>
      </c>
      <c r="AA422" s="15"/>
      <c r="AB422" s="49">
        <f>AA422/20</f>
        <v>0</v>
      </c>
      <c r="AC422" s="15"/>
      <c r="AD422" s="49">
        <f>AC422/23</f>
        <v>0</v>
      </c>
      <c r="AE422" s="15"/>
      <c r="AF422" s="49">
        <f>AE422/26</f>
        <v>0</v>
      </c>
      <c r="AG422" s="15"/>
      <c r="AH422" s="49">
        <f>AG422/16</f>
        <v>0</v>
      </c>
      <c r="AI422" s="15"/>
      <c r="AJ422" s="49">
        <f>AI422/16</f>
        <v>0</v>
      </c>
      <c r="AK422" s="61">
        <f>C422+E422+I422+K422+M422+O422+Q422+S422+U422+W422+Y422+AA422+AC422+AE422+AG422+AI422</f>
        <v>0</v>
      </c>
      <c r="AL422" s="15">
        <f>COUNT(C422,E422,G422,AW2I2,K422,M422,O422,Q422,S422,U422,W422,Y422,AA422,AC422,AE422,AG422,AI422)</f>
        <v>0</v>
      </c>
      <c r="AM422" s="52">
        <f>AJ422+AH422+H422+AF422+AD422+AB422+Z422+X422+V422+T422+P422+R422+N422+L422+J422+F422+D422</f>
        <v>0</v>
      </c>
      <c r="AN422" s="40"/>
    </row>
    <row r="423" spans="1:40">
      <c r="A423" s="58">
        <f t="shared" si="6"/>
        <v>422</v>
      </c>
      <c r="B423" s="34" t="s">
        <v>613</v>
      </c>
      <c r="C423" s="164"/>
      <c r="D423" s="60">
        <f>C423/29</f>
        <v>0</v>
      </c>
      <c r="E423" s="15"/>
      <c r="F423" s="49">
        <f>E423/25</f>
        <v>0</v>
      </c>
      <c r="G423" s="124"/>
      <c r="H423" s="49">
        <f>G423/31</f>
        <v>0</v>
      </c>
      <c r="I423" s="15"/>
      <c r="J423" s="49">
        <f>I423/30</f>
        <v>0</v>
      </c>
      <c r="K423" s="15"/>
      <c r="L423" s="49">
        <f>K423/26</f>
        <v>0</v>
      </c>
      <c r="M423" s="15"/>
      <c r="N423" s="49">
        <f>M423/37</f>
        <v>0</v>
      </c>
      <c r="O423" s="15"/>
      <c r="P423" s="49">
        <f>O423/32</f>
        <v>0</v>
      </c>
      <c r="Q423" s="15"/>
      <c r="R423" s="49">
        <f>Q423/20</f>
        <v>0</v>
      </c>
      <c r="S423" s="15"/>
      <c r="T423" s="49">
        <f>S423/27</f>
        <v>0</v>
      </c>
      <c r="U423" s="15"/>
      <c r="V423" s="49">
        <f>U423/58</f>
        <v>0</v>
      </c>
      <c r="W423" s="15"/>
      <c r="X423" s="49">
        <f>W423/30</f>
        <v>0</v>
      </c>
      <c r="Y423" s="15"/>
      <c r="Z423" s="49">
        <f>Y423/25</f>
        <v>0</v>
      </c>
      <c r="AA423" s="15">
        <v>17</v>
      </c>
      <c r="AB423" s="49">
        <f>AA423/20</f>
        <v>0.85</v>
      </c>
      <c r="AC423" s="15"/>
      <c r="AD423" s="49">
        <f>AC423/23</f>
        <v>0</v>
      </c>
      <c r="AE423" s="15"/>
      <c r="AF423" s="49">
        <f>AE423/26</f>
        <v>0</v>
      </c>
      <c r="AG423" s="15"/>
      <c r="AH423" s="49">
        <f>AG423/16</f>
        <v>0</v>
      </c>
      <c r="AI423" s="15"/>
      <c r="AJ423" s="49">
        <f>AI423/16</f>
        <v>0</v>
      </c>
      <c r="AK423" s="61">
        <f>C423+E423+I423+K423+M423+O423+Q423+S423+U423+W423+Y423+AA423+AC423+AE423+AG423+AI423</f>
        <v>17</v>
      </c>
      <c r="AL423" s="15">
        <f>COUNT(C423,E423,G423,AW2I2,K423,M423,O423,Q423,S423,U423,W423,Y423,AA423,AC423,AE423,AG423,AI423)</f>
        <v>1</v>
      </c>
      <c r="AM423" s="52">
        <f>AJ423+AH423+H423+AF423+AD423+AB423+Z423+X423+V423+T423+P423+R423+N423+L423+J423+F423+D423</f>
        <v>0.85</v>
      </c>
      <c r="AN423" s="40"/>
    </row>
  </sheetData>
  <autoFilter ref="B1:AK253">
    <filterColumn colId="2"/>
    <filterColumn colId="4"/>
    <filterColumn colId="5"/>
    <filterColumn colId="6"/>
    <filterColumn colId="8"/>
    <filterColumn colId="10"/>
    <filterColumn colId="12"/>
    <filterColumn colId="14"/>
    <filterColumn colId="15"/>
    <filterColumn colId="16"/>
    <filterColumn colId="17"/>
    <filterColumn colId="18"/>
    <filterColumn colId="20"/>
    <filterColumn colId="22"/>
    <filterColumn colId="24"/>
    <filterColumn colId="25"/>
    <filterColumn colId="26"/>
    <filterColumn colId="28"/>
    <filterColumn colId="30"/>
    <filterColumn colId="32"/>
    <filterColumn colId="33"/>
    <filterColumn colId="34"/>
  </autoFilter>
  <sortState ref="B2:AN423">
    <sortCondition descending="1" ref="AN2:AN423"/>
  </sortState>
  <conditionalFormatting sqref="B102 B78 B66">
    <cfRule type="expression" dxfId="2513" priority="577">
      <formula>W66=1</formula>
    </cfRule>
    <cfRule type="expression" dxfId="2512" priority="578">
      <formula>W66=2</formula>
    </cfRule>
    <cfRule type="expression" dxfId="2511" priority="579">
      <formula>W66=3</formula>
    </cfRule>
  </conditionalFormatting>
  <conditionalFormatting sqref="B67">
    <cfRule type="expression" dxfId="2510" priority="571">
      <formula>W67=1</formula>
    </cfRule>
    <cfRule type="expression" dxfId="2509" priority="572">
      <formula>W67=2</formula>
    </cfRule>
    <cfRule type="expression" dxfId="2508" priority="573">
      <formula>W67=3</formula>
    </cfRule>
  </conditionalFormatting>
  <conditionalFormatting sqref="B68">
    <cfRule type="expression" dxfId="2507" priority="568">
      <formula>W68=1</formula>
    </cfRule>
    <cfRule type="expression" dxfId="2506" priority="569">
      <formula>W68=2</formula>
    </cfRule>
    <cfRule type="expression" dxfId="2505" priority="570">
      <formula>W68=3</formula>
    </cfRule>
  </conditionalFormatting>
  <conditionalFormatting sqref="B69">
    <cfRule type="expression" dxfId="2504" priority="565">
      <formula>W69=1</formula>
    </cfRule>
    <cfRule type="expression" dxfId="2503" priority="566">
      <formula>W69=2</formula>
    </cfRule>
    <cfRule type="expression" dxfId="2502" priority="567">
      <formula>W69=3</formula>
    </cfRule>
  </conditionalFormatting>
  <conditionalFormatting sqref="B70">
    <cfRule type="expression" dxfId="2501" priority="562">
      <formula>W70=1</formula>
    </cfRule>
    <cfRule type="expression" dxfId="2500" priority="563">
      <formula>W70=2</formula>
    </cfRule>
    <cfRule type="expression" dxfId="2499" priority="564">
      <formula>W70=3</formula>
    </cfRule>
  </conditionalFormatting>
  <conditionalFormatting sqref="B71">
    <cfRule type="expression" dxfId="2498" priority="550">
      <formula>W71=1</formula>
    </cfRule>
    <cfRule type="expression" dxfId="2497" priority="551">
      <formula>W71=2</formula>
    </cfRule>
    <cfRule type="expression" dxfId="2496" priority="552">
      <formula>W71=3</formula>
    </cfRule>
  </conditionalFormatting>
  <conditionalFormatting sqref="B72">
    <cfRule type="expression" dxfId="2495" priority="547">
      <formula>W72=1</formula>
    </cfRule>
    <cfRule type="expression" dxfId="2494" priority="548">
      <formula>W72=2</formula>
    </cfRule>
    <cfRule type="expression" dxfId="2493" priority="549">
      <formula>W72=3</formula>
    </cfRule>
  </conditionalFormatting>
  <conditionalFormatting sqref="B72:B73">
    <cfRule type="expression" dxfId="2492" priority="544">
      <formula>W72=1</formula>
    </cfRule>
    <cfRule type="expression" dxfId="2491" priority="545">
      <formula>W72=2</formula>
    </cfRule>
    <cfRule type="expression" dxfId="2490" priority="546">
      <formula>W72=3</formula>
    </cfRule>
  </conditionalFormatting>
  <conditionalFormatting sqref="B74:B76">
    <cfRule type="expression" dxfId="2489" priority="541">
      <formula>W74=1</formula>
    </cfRule>
    <cfRule type="expression" dxfId="2488" priority="542">
      <formula>W74=2</formula>
    </cfRule>
    <cfRule type="expression" dxfId="2487" priority="543">
      <formula>W74=3</formula>
    </cfRule>
  </conditionalFormatting>
  <conditionalFormatting sqref="B77">
    <cfRule type="expression" dxfId="2486" priority="538">
      <formula>W77=1</formula>
    </cfRule>
    <cfRule type="expression" dxfId="2485" priority="539">
      <formula>W77=2</formula>
    </cfRule>
    <cfRule type="expression" dxfId="2484" priority="540">
      <formula>W77=3</formula>
    </cfRule>
  </conditionalFormatting>
  <conditionalFormatting sqref="B79">
    <cfRule type="expression" dxfId="2483" priority="535">
      <formula>W79=1</formula>
    </cfRule>
    <cfRule type="expression" dxfId="2482" priority="536">
      <formula>W79=2</formula>
    </cfRule>
    <cfRule type="expression" dxfId="2481" priority="537">
      <formula>W79=3</formula>
    </cfRule>
  </conditionalFormatting>
  <conditionalFormatting sqref="B80">
    <cfRule type="expression" dxfId="2480" priority="526">
      <formula>W80=1</formula>
    </cfRule>
    <cfRule type="expression" dxfId="2479" priority="527">
      <formula>W80=2</formula>
    </cfRule>
    <cfRule type="expression" dxfId="2478" priority="528">
      <formula>W80=3</formula>
    </cfRule>
  </conditionalFormatting>
  <conditionalFormatting sqref="B81">
    <cfRule type="expression" dxfId="2477" priority="523">
      <formula>W81=1</formula>
    </cfRule>
    <cfRule type="expression" dxfId="2476" priority="524">
      <formula>W81=2</formula>
    </cfRule>
    <cfRule type="expression" dxfId="2475" priority="525">
      <formula>W81=3</formula>
    </cfRule>
  </conditionalFormatting>
  <conditionalFormatting sqref="B100">
    <cfRule type="expression" dxfId="2474" priority="520">
      <formula>W100=1</formula>
    </cfRule>
    <cfRule type="expression" dxfId="2473" priority="521">
      <formula>W100=2</formula>
    </cfRule>
    <cfRule type="expression" dxfId="2472" priority="522">
      <formula>W100=3</formula>
    </cfRule>
  </conditionalFormatting>
  <conditionalFormatting sqref="B101">
    <cfRule type="expression" dxfId="2471" priority="517">
      <formula>W101=1</formula>
    </cfRule>
    <cfRule type="expression" dxfId="2470" priority="518">
      <formula>W101=2</formula>
    </cfRule>
    <cfRule type="expression" dxfId="2469" priority="519">
      <formula>W101=3</formula>
    </cfRule>
  </conditionalFormatting>
  <conditionalFormatting sqref="B102">
    <cfRule type="expression" dxfId="2468" priority="514">
      <formula>W102=1</formula>
    </cfRule>
    <cfRule type="expression" dxfId="2467" priority="515">
      <formula>W102=2</formula>
    </cfRule>
    <cfRule type="expression" dxfId="2466" priority="516">
      <formula>W102=3</formula>
    </cfRule>
  </conditionalFormatting>
  <conditionalFormatting sqref="B104:B107">
    <cfRule type="expression" dxfId="2465" priority="511">
      <formula>U104=1</formula>
    </cfRule>
    <cfRule type="expression" dxfId="2464" priority="512">
      <formula>U104=2</formula>
    </cfRule>
    <cfRule type="expression" dxfId="2463" priority="513">
      <formula>U104=3</formula>
    </cfRule>
  </conditionalFormatting>
  <conditionalFormatting sqref="B108">
    <cfRule type="expression" dxfId="2462" priority="508">
      <formula>U108=1</formula>
    </cfRule>
    <cfRule type="expression" dxfId="2461" priority="509">
      <formula>U108=2</formula>
    </cfRule>
    <cfRule type="expression" dxfId="2460" priority="510">
      <formula>U108=3</formula>
    </cfRule>
  </conditionalFormatting>
  <conditionalFormatting sqref="B109:B114">
    <cfRule type="expression" dxfId="2459" priority="505">
      <formula>U109=1</formula>
    </cfRule>
    <cfRule type="expression" dxfId="2458" priority="506">
      <formula>U109=2</formula>
    </cfRule>
    <cfRule type="expression" dxfId="2457" priority="507">
      <formula>U109=3</formula>
    </cfRule>
  </conditionalFormatting>
  <conditionalFormatting sqref="B115">
    <cfRule type="expression" dxfId="2456" priority="502">
      <formula>U115=1</formula>
    </cfRule>
    <cfRule type="expression" dxfId="2455" priority="503">
      <formula>U115=2</formula>
    </cfRule>
    <cfRule type="expression" dxfId="2454" priority="504">
      <formula>U115=3</formula>
    </cfRule>
  </conditionalFormatting>
  <conditionalFormatting sqref="B116">
    <cfRule type="expression" dxfId="2453" priority="499">
      <formula>U116=1</formula>
    </cfRule>
    <cfRule type="expression" dxfId="2452" priority="500">
      <formula>U116=2</formula>
    </cfRule>
    <cfRule type="expression" dxfId="2451" priority="501">
      <formula>U116=3</formula>
    </cfRule>
  </conditionalFormatting>
  <conditionalFormatting sqref="B117">
    <cfRule type="expression" dxfId="2450" priority="493">
      <formula>O117=1</formula>
    </cfRule>
    <cfRule type="expression" dxfId="2449" priority="494">
      <formula>O117=2</formula>
    </cfRule>
    <cfRule type="expression" dxfId="2448" priority="495">
      <formula>O117=3</formula>
    </cfRule>
  </conditionalFormatting>
  <conditionalFormatting sqref="B120">
    <cfRule type="expression" dxfId="2447" priority="487">
      <formula>W120=1</formula>
    </cfRule>
    <cfRule type="expression" dxfId="2446" priority="488">
      <formula>W120=2</formula>
    </cfRule>
    <cfRule type="expression" dxfId="2445" priority="489">
      <formula>W120=3</formula>
    </cfRule>
  </conditionalFormatting>
  <conditionalFormatting sqref="B119">
    <cfRule type="expression" dxfId="2444" priority="475">
      <formula>#REF!=1</formula>
    </cfRule>
    <cfRule type="expression" dxfId="2443" priority="476">
      <formula>#REF!=2</formula>
    </cfRule>
    <cfRule type="expression" dxfId="2442" priority="477">
      <formula>#REF!=3</formula>
    </cfRule>
  </conditionalFormatting>
  <conditionalFormatting sqref="B102">
    <cfRule type="expression" dxfId="2441" priority="469">
      <formula>W102=1</formula>
    </cfRule>
    <cfRule type="expression" dxfId="2440" priority="470">
      <formula>W102=2</formula>
    </cfRule>
    <cfRule type="expression" dxfId="2439" priority="471">
      <formula>W102=3</formula>
    </cfRule>
  </conditionalFormatting>
  <conditionalFormatting sqref="B67">
    <cfRule type="expression" dxfId="2438" priority="463">
      <formula>W67=1</formula>
    </cfRule>
    <cfRule type="expression" dxfId="2437" priority="464">
      <formula>W67=2</formula>
    </cfRule>
    <cfRule type="expression" dxfId="2436" priority="465">
      <formula>W67=3</formula>
    </cfRule>
  </conditionalFormatting>
  <conditionalFormatting sqref="B68">
    <cfRule type="expression" dxfId="2435" priority="460">
      <formula>W68=1</formula>
    </cfRule>
    <cfRule type="expression" dxfId="2434" priority="461">
      <formula>W68=2</formula>
    </cfRule>
    <cfRule type="expression" dxfId="2433" priority="462">
      <formula>W68=3</formula>
    </cfRule>
  </conditionalFormatting>
  <conditionalFormatting sqref="B69">
    <cfRule type="expression" dxfId="2432" priority="457">
      <formula>W69=1</formula>
    </cfRule>
    <cfRule type="expression" dxfId="2431" priority="458">
      <formula>W69=2</formula>
    </cfRule>
    <cfRule type="expression" dxfId="2430" priority="459">
      <formula>W69=3</formula>
    </cfRule>
  </conditionalFormatting>
  <conditionalFormatting sqref="B70">
    <cfRule type="expression" dxfId="2429" priority="454">
      <formula>W70=1</formula>
    </cfRule>
    <cfRule type="expression" dxfId="2428" priority="455">
      <formula>W70=2</formula>
    </cfRule>
    <cfRule type="expression" dxfId="2427" priority="456">
      <formula>W70=3</formula>
    </cfRule>
  </conditionalFormatting>
  <conditionalFormatting sqref="B71">
    <cfRule type="expression" dxfId="2426" priority="442">
      <formula>W71=1</formula>
    </cfRule>
    <cfRule type="expression" dxfId="2425" priority="443">
      <formula>W71=2</formula>
    </cfRule>
    <cfRule type="expression" dxfId="2424" priority="444">
      <formula>W71=3</formula>
    </cfRule>
  </conditionalFormatting>
  <conditionalFormatting sqref="B72">
    <cfRule type="expression" dxfId="2423" priority="439">
      <formula>W72=1</formula>
    </cfRule>
    <cfRule type="expression" dxfId="2422" priority="440">
      <formula>W72=2</formula>
    </cfRule>
    <cfRule type="expression" dxfId="2421" priority="441">
      <formula>W72=3</formula>
    </cfRule>
  </conditionalFormatting>
  <conditionalFormatting sqref="B72:B73">
    <cfRule type="expression" dxfId="2420" priority="436">
      <formula>W72=1</formula>
    </cfRule>
    <cfRule type="expression" dxfId="2419" priority="437">
      <formula>W72=2</formula>
    </cfRule>
    <cfRule type="expression" dxfId="2418" priority="438">
      <formula>W72=3</formula>
    </cfRule>
  </conditionalFormatting>
  <conditionalFormatting sqref="B74:B76">
    <cfRule type="expression" dxfId="2417" priority="433">
      <formula>W74=1</formula>
    </cfRule>
    <cfRule type="expression" dxfId="2416" priority="434">
      <formula>W74=2</formula>
    </cfRule>
    <cfRule type="expression" dxfId="2415" priority="435">
      <formula>W74=3</formula>
    </cfRule>
  </conditionalFormatting>
  <conditionalFormatting sqref="B77">
    <cfRule type="expression" dxfId="2414" priority="430">
      <formula>W77=1</formula>
    </cfRule>
    <cfRule type="expression" dxfId="2413" priority="431">
      <formula>W77=2</formula>
    </cfRule>
    <cfRule type="expression" dxfId="2412" priority="432">
      <formula>W77=3</formula>
    </cfRule>
  </conditionalFormatting>
  <conditionalFormatting sqref="B79">
    <cfRule type="expression" dxfId="2411" priority="427">
      <formula>W79=1</formula>
    </cfRule>
    <cfRule type="expression" dxfId="2410" priority="428">
      <formula>W79=2</formula>
    </cfRule>
    <cfRule type="expression" dxfId="2409" priority="429">
      <formula>W79=3</formula>
    </cfRule>
  </conditionalFormatting>
  <conditionalFormatting sqref="B80">
    <cfRule type="expression" dxfId="2408" priority="418">
      <formula>W80=1</formula>
    </cfRule>
    <cfRule type="expression" dxfId="2407" priority="419">
      <formula>W80=2</formula>
    </cfRule>
    <cfRule type="expression" dxfId="2406" priority="420">
      <formula>W80=3</formula>
    </cfRule>
  </conditionalFormatting>
  <conditionalFormatting sqref="B81">
    <cfRule type="expression" dxfId="2405" priority="415">
      <formula>W81=1</formula>
    </cfRule>
    <cfRule type="expression" dxfId="2404" priority="416">
      <formula>W81=2</formula>
    </cfRule>
    <cfRule type="expression" dxfId="2403" priority="417">
      <formula>W81=3</formula>
    </cfRule>
  </conditionalFormatting>
  <conditionalFormatting sqref="B100">
    <cfRule type="expression" dxfId="2402" priority="412">
      <formula>W100=1</formula>
    </cfRule>
    <cfRule type="expression" dxfId="2401" priority="413">
      <formula>W100=2</formula>
    </cfRule>
    <cfRule type="expression" dxfId="2400" priority="414">
      <formula>W100=3</formula>
    </cfRule>
  </conditionalFormatting>
  <conditionalFormatting sqref="B101">
    <cfRule type="expression" dxfId="2399" priority="409">
      <formula>W101=1</formula>
    </cfRule>
    <cfRule type="expression" dxfId="2398" priority="410">
      <formula>W101=2</formula>
    </cfRule>
    <cfRule type="expression" dxfId="2397" priority="411">
      <formula>W101=3</formula>
    </cfRule>
  </conditionalFormatting>
  <conditionalFormatting sqref="B102">
    <cfRule type="expression" dxfId="2396" priority="406">
      <formula>W102=1</formula>
    </cfRule>
    <cfRule type="expression" dxfId="2395" priority="407">
      <formula>W102=2</formula>
    </cfRule>
    <cfRule type="expression" dxfId="2394" priority="408">
      <formula>W102=3</formula>
    </cfRule>
  </conditionalFormatting>
  <conditionalFormatting sqref="B104:B107">
    <cfRule type="expression" dxfId="2393" priority="403">
      <formula>U104=1</formula>
    </cfRule>
    <cfRule type="expression" dxfId="2392" priority="404">
      <formula>U104=2</formula>
    </cfRule>
    <cfRule type="expression" dxfId="2391" priority="405">
      <formula>U104=3</formula>
    </cfRule>
  </conditionalFormatting>
  <conditionalFormatting sqref="B108">
    <cfRule type="expression" dxfId="2390" priority="400">
      <formula>U108=1</formula>
    </cfRule>
    <cfRule type="expression" dxfId="2389" priority="401">
      <formula>U108=2</formula>
    </cfRule>
    <cfRule type="expression" dxfId="2388" priority="402">
      <formula>U108=3</formula>
    </cfRule>
  </conditionalFormatting>
  <conditionalFormatting sqref="B109:B114">
    <cfRule type="expression" dxfId="2387" priority="397">
      <formula>U109=1</formula>
    </cfRule>
    <cfRule type="expression" dxfId="2386" priority="398">
      <formula>U109=2</formula>
    </cfRule>
    <cfRule type="expression" dxfId="2385" priority="399">
      <formula>U109=3</formula>
    </cfRule>
  </conditionalFormatting>
  <conditionalFormatting sqref="B115">
    <cfRule type="expression" dxfId="2384" priority="394">
      <formula>U115=1</formula>
    </cfRule>
    <cfRule type="expression" dxfId="2383" priority="395">
      <formula>U115=2</formula>
    </cfRule>
    <cfRule type="expression" dxfId="2382" priority="396">
      <formula>U115=3</formula>
    </cfRule>
  </conditionalFormatting>
  <conditionalFormatting sqref="B116">
    <cfRule type="expression" dxfId="2381" priority="391">
      <formula>U116=1</formula>
    </cfRule>
    <cfRule type="expression" dxfId="2380" priority="392">
      <formula>U116=2</formula>
    </cfRule>
    <cfRule type="expression" dxfId="2379" priority="393">
      <formula>U116=3</formula>
    </cfRule>
  </conditionalFormatting>
  <conditionalFormatting sqref="B117">
    <cfRule type="expression" dxfId="2378" priority="385">
      <formula>O117=1</formula>
    </cfRule>
    <cfRule type="expression" dxfId="2377" priority="386">
      <formula>O117=2</formula>
    </cfRule>
    <cfRule type="expression" dxfId="2376" priority="387">
      <formula>O117=3</formula>
    </cfRule>
  </conditionalFormatting>
  <conditionalFormatting sqref="B119">
    <cfRule type="expression" dxfId="2375" priority="586">
      <formula>Q103=1</formula>
    </cfRule>
    <cfRule type="expression" dxfId="2374" priority="587">
      <formula>Q103=2</formula>
    </cfRule>
    <cfRule type="expression" dxfId="2373" priority="588">
      <formula>Q103=3</formula>
    </cfRule>
  </conditionalFormatting>
  <conditionalFormatting sqref="B120:B122 B134:B135">
    <cfRule type="expression" dxfId="2372" priority="595">
      <formula>#REF!=1</formula>
    </cfRule>
    <cfRule type="expression" dxfId="2371" priority="596">
      <formula>#REF!=2</formula>
    </cfRule>
    <cfRule type="expression" dxfId="2370" priority="597">
      <formula>#REF!=3</formula>
    </cfRule>
  </conditionalFormatting>
  <conditionalFormatting sqref="B136">
    <cfRule type="expression" dxfId="2369" priority="601">
      <formula>M157=1</formula>
    </cfRule>
    <cfRule type="expression" dxfId="2368" priority="602">
      <formula>M157=2</formula>
    </cfRule>
    <cfRule type="expression" dxfId="2367" priority="603">
      <formula>M157=3</formula>
    </cfRule>
  </conditionalFormatting>
  <conditionalFormatting sqref="B134:B135 B137:B142">
    <cfRule type="expression" dxfId="2366" priority="610">
      <formula>#REF!=1</formula>
    </cfRule>
    <cfRule type="expression" dxfId="2365" priority="611">
      <formula>#REF!=2</formula>
    </cfRule>
    <cfRule type="expression" dxfId="2364" priority="612">
      <formula>#REF!=3</formula>
    </cfRule>
  </conditionalFormatting>
  <conditionalFormatting sqref="B175">
    <cfRule type="expression" dxfId="2363" priority="268">
      <formula>S175=2</formula>
    </cfRule>
    <cfRule type="expression" dxfId="2362" priority="269">
      <formula>S175=1</formula>
    </cfRule>
    <cfRule type="expression" dxfId="2361" priority="270">
      <formula>S175=3</formula>
    </cfRule>
  </conditionalFormatting>
  <conditionalFormatting sqref="B176">
    <cfRule type="expression" dxfId="2360" priority="265">
      <formula>S176=2</formula>
    </cfRule>
    <cfRule type="expression" dxfId="2359" priority="266">
      <formula>S176=1</formula>
    </cfRule>
    <cfRule type="expression" dxfId="2358" priority="267">
      <formula>S176=3</formula>
    </cfRule>
  </conditionalFormatting>
  <conditionalFormatting sqref="B177">
    <cfRule type="expression" dxfId="2357" priority="262">
      <formula>S177=2</formula>
    </cfRule>
    <cfRule type="expression" dxfId="2356" priority="263">
      <formula>S177=1</formula>
    </cfRule>
    <cfRule type="expression" dxfId="2355" priority="264">
      <formula>S177=3</formula>
    </cfRule>
  </conditionalFormatting>
  <conditionalFormatting sqref="B178">
    <cfRule type="expression" dxfId="2354" priority="259">
      <formula>O178=2</formula>
    </cfRule>
    <cfRule type="expression" dxfId="2353" priority="260">
      <formula>O178=1</formula>
    </cfRule>
    <cfRule type="expression" dxfId="2352" priority="261">
      <formula>O178=3</formula>
    </cfRule>
  </conditionalFormatting>
  <conditionalFormatting sqref="B179">
    <cfRule type="expression" dxfId="2351" priority="256">
      <formula>O179=2</formula>
    </cfRule>
    <cfRule type="expression" dxfId="2350" priority="257">
      <formula>O179=1</formula>
    </cfRule>
    <cfRule type="expression" dxfId="2349" priority="258">
      <formula>O179=3</formula>
    </cfRule>
  </conditionalFormatting>
  <conditionalFormatting sqref="B180">
    <cfRule type="expression" dxfId="2348" priority="253">
      <formula>M180=2</formula>
    </cfRule>
    <cfRule type="expression" dxfId="2347" priority="254">
      <formula>M180=1</formula>
    </cfRule>
    <cfRule type="expression" dxfId="2346" priority="255">
      <formula>M180=3</formula>
    </cfRule>
  </conditionalFormatting>
  <conditionalFormatting sqref="B181">
    <cfRule type="expression" dxfId="2345" priority="250">
      <formula>Q181=2</formula>
    </cfRule>
    <cfRule type="expression" dxfId="2344" priority="251">
      <formula>Q181=1</formula>
    </cfRule>
    <cfRule type="expression" dxfId="2343" priority="252">
      <formula>Q181=3</formula>
    </cfRule>
  </conditionalFormatting>
  <conditionalFormatting sqref="B182:B183 B194:B202">
    <cfRule type="expression" dxfId="2342" priority="247">
      <formula>Q182=1</formula>
    </cfRule>
    <cfRule type="expression" dxfId="2341" priority="248">
      <formula>Q182=2</formula>
    </cfRule>
    <cfRule type="expression" dxfId="2340" priority="249">
      <formula>Q182=3</formula>
    </cfRule>
  </conditionalFormatting>
  <conditionalFormatting sqref="B182:B183">
    <cfRule type="expression" dxfId="2339" priority="244">
      <formula>Q182=2</formula>
    </cfRule>
    <cfRule type="expression" dxfId="2338" priority="245">
      <formula>Q182=1</formula>
    </cfRule>
    <cfRule type="expression" dxfId="2337" priority="246">
      <formula>Q182=3</formula>
    </cfRule>
  </conditionalFormatting>
  <conditionalFormatting sqref="B184:B185">
    <cfRule type="expression" dxfId="2336" priority="241">
      <formula>Q184=1</formula>
    </cfRule>
    <cfRule type="expression" dxfId="2335" priority="242">
      <formula>Q184=2</formula>
    </cfRule>
    <cfRule type="expression" dxfId="2334" priority="243">
      <formula>Q184=3</formula>
    </cfRule>
  </conditionalFormatting>
  <conditionalFormatting sqref="B184:B185">
    <cfRule type="expression" dxfId="2333" priority="238">
      <formula>Q184=2</formula>
    </cfRule>
    <cfRule type="expression" dxfId="2332" priority="239">
      <formula>Q184=1</formula>
    </cfRule>
    <cfRule type="expression" dxfId="2331" priority="240">
      <formula>Q184=3</formula>
    </cfRule>
  </conditionalFormatting>
  <conditionalFormatting sqref="B189">
    <cfRule type="expression" dxfId="2330" priority="235">
      <formula>Q189=1</formula>
    </cfRule>
    <cfRule type="expression" dxfId="2329" priority="236">
      <formula>Q189=2</formula>
    </cfRule>
    <cfRule type="expression" dxfId="2328" priority="237">
      <formula>Q189=3</formula>
    </cfRule>
  </conditionalFormatting>
  <conditionalFormatting sqref="B189">
    <cfRule type="expression" dxfId="2327" priority="232">
      <formula>Q189=1</formula>
    </cfRule>
    <cfRule type="expression" dxfId="2326" priority="233">
      <formula>Q189=2</formula>
    </cfRule>
    <cfRule type="expression" dxfId="2325" priority="234">
      <formula>Q189=3</formula>
    </cfRule>
  </conditionalFormatting>
  <conditionalFormatting sqref="B190">
    <cfRule type="expression" dxfId="2324" priority="229">
      <formula>Q190=1</formula>
    </cfRule>
    <cfRule type="expression" dxfId="2323" priority="230">
      <formula>Q190=2</formula>
    </cfRule>
    <cfRule type="expression" dxfId="2322" priority="231">
      <formula>Q190=3</formula>
    </cfRule>
  </conditionalFormatting>
  <conditionalFormatting sqref="B190">
    <cfRule type="expression" dxfId="2321" priority="226">
      <formula>Q190=1</formula>
    </cfRule>
    <cfRule type="expression" dxfId="2320" priority="227">
      <formula>Q190=2</formula>
    </cfRule>
    <cfRule type="expression" dxfId="2319" priority="228">
      <formula>Q190=3</formula>
    </cfRule>
  </conditionalFormatting>
  <conditionalFormatting sqref="B192">
    <cfRule type="expression" dxfId="2318" priority="223">
      <formula>S192=1</formula>
    </cfRule>
    <cfRule type="expression" dxfId="2317" priority="224">
      <formula>S192=2</formula>
    </cfRule>
    <cfRule type="expression" dxfId="2316" priority="225">
      <formula>S192=3</formula>
    </cfRule>
  </conditionalFormatting>
  <conditionalFormatting sqref="B186">
    <cfRule type="expression" dxfId="2315" priority="220">
      <formula>Q186=1</formula>
    </cfRule>
    <cfRule type="expression" dxfId="2314" priority="221">
      <formula>Q186=2</formula>
    </cfRule>
    <cfRule type="expression" dxfId="2313" priority="222">
      <formula>Q186=3</formula>
    </cfRule>
  </conditionalFormatting>
  <conditionalFormatting sqref="B186">
    <cfRule type="expression" dxfId="2312" priority="217">
      <formula>Q186=2</formula>
    </cfRule>
    <cfRule type="expression" dxfId="2311" priority="218">
      <formula>Q186=1</formula>
    </cfRule>
    <cfRule type="expression" dxfId="2310" priority="219">
      <formula>Q186=3</formula>
    </cfRule>
  </conditionalFormatting>
  <conditionalFormatting sqref="B187">
    <cfRule type="expression" dxfId="2309" priority="214">
      <formula>Q187=1</formula>
    </cfRule>
    <cfRule type="expression" dxfId="2308" priority="215">
      <formula>Q187=2</formula>
    </cfRule>
    <cfRule type="expression" dxfId="2307" priority="216">
      <formula>Q187=3</formula>
    </cfRule>
  </conditionalFormatting>
  <conditionalFormatting sqref="B187">
    <cfRule type="expression" dxfId="2306" priority="211">
      <formula>Q187=2</formula>
    </cfRule>
    <cfRule type="expression" dxfId="2305" priority="212">
      <formula>Q187=1</formula>
    </cfRule>
    <cfRule type="expression" dxfId="2304" priority="213">
      <formula>Q187=3</formula>
    </cfRule>
  </conditionalFormatting>
  <conditionalFormatting sqref="B188">
    <cfRule type="expression" dxfId="2303" priority="208">
      <formula>Q188=1</formula>
    </cfRule>
    <cfRule type="expression" dxfId="2302" priority="209">
      <formula>Q188=2</formula>
    </cfRule>
    <cfRule type="expression" dxfId="2301" priority="210">
      <formula>Q188=3</formula>
    </cfRule>
  </conditionalFormatting>
  <conditionalFormatting sqref="B188">
    <cfRule type="expression" dxfId="2300" priority="205">
      <formula>Q188=2</formula>
    </cfRule>
    <cfRule type="expression" dxfId="2299" priority="206">
      <formula>Q188=1</formula>
    </cfRule>
    <cfRule type="expression" dxfId="2298" priority="207">
      <formula>Q188=3</formula>
    </cfRule>
  </conditionalFormatting>
  <conditionalFormatting sqref="B189">
    <cfRule type="expression" dxfId="2297" priority="202">
      <formula>Q189=1</formula>
    </cfRule>
    <cfRule type="expression" dxfId="2296" priority="203">
      <formula>Q189=2</formula>
    </cfRule>
    <cfRule type="expression" dxfId="2295" priority="204">
      <formula>Q189=3</formula>
    </cfRule>
  </conditionalFormatting>
  <conditionalFormatting sqref="B189">
    <cfRule type="expression" dxfId="2294" priority="199">
      <formula>Q189=2</formula>
    </cfRule>
    <cfRule type="expression" dxfId="2293" priority="200">
      <formula>Q189=1</formula>
    </cfRule>
    <cfRule type="expression" dxfId="2292" priority="201">
      <formula>Q189=3</formula>
    </cfRule>
  </conditionalFormatting>
  <conditionalFormatting sqref="B190:B191">
    <cfRule type="expression" dxfId="2291" priority="196">
      <formula>Q190=1</formula>
    </cfRule>
    <cfRule type="expression" dxfId="2290" priority="197">
      <formula>Q190=2</formula>
    </cfRule>
    <cfRule type="expression" dxfId="2289" priority="198">
      <formula>Q190=3</formula>
    </cfRule>
  </conditionalFormatting>
  <conditionalFormatting sqref="B190:B191">
    <cfRule type="expression" dxfId="2288" priority="193">
      <formula>Q190=2</formula>
    </cfRule>
    <cfRule type="expression" dxfId="2287" priority="194">
      <formula>Q190=1</formula>
    </cfRule>
    <cfRule type="expression" dxfId="2286" priority="195">
      <formula>Q190=3</formula>
    </cfRule>
  </conditionalFormatting>
  <conditionalFormatting sqref="B192">
    <cfRule type="expression" dxfId="2285" priority="190">
      <formula>Q192=2</formula>
    </cfRule>
    <cfRule type="expression" dxfId="2284" priority="191">
      <formula>Q192=1</formula>
    </cfRule>
    <cfRule type="expression" dxfId="2283" priority="192">
      <formula>Q192=3</formula>
    </cfRule>
  </conditionalFormatting>
  <conditionalFormatting sqref="B193">
    <cfRule type="expression" dxfId="2282" priority="187">
      <formula>#REF!=1</formula>
    </cfRule>
    <cfRule type="expression" dxfId="2281" priority="188">
      <formula>#REF!=2</formula>
    </cfRule>
    <cfRule type="expression" dxfId="2280" priority="189">
      <formula>#REF!=3</formula>
    </cfRule>
  </conditionalFormatting>
  <conditionalFormatting sqref="B193">
    <cfRule type="expression" dxfId="2279" priority="184">
      <formula>#REF!=2</formula>
    </cfRule>
    <cfRule type="expression" dxfId="2278" priority="185">
      <formula>#REF!=1</formula>
    </cfRule>
    <cfRule type="expression" dxfId="2277" priority="186">
      <formula>#REF!=3</formula>
    </cfRule>
  </conditionalFormatting>
  <conditionalFormatting sqref="B205">
    <cfRule type="expression" dxfId="2276" priority="172">
      <formula>Q205=1</formula>
    </cfRule>
    <cfRule type="expression" dxfId="2275" priority="173">
      <formula>Q205=2</formula>
    </cfRule>
    <cfRule type="expression" dxfId="2274" priority="174">
      <formula>Q205=3</formula>
    </cfRule>
  </conditionalFormatting>
  <conditionalFormatting sqref="B205">
    <cfRule type="expression" dxfId="2273" priority="169">
      <formula>Q205=1</formula>
    </cfRule>
    <cfRule type="expression" dxfId="2272" priority="170">
      <formula>Q205=2</formula>
    </cfRule>
    <cfRule type="expression" dxfId="2271" priority="171">
      <formula>Q205=3</formula>
    </cfRule>
  </conditionalFormatting>
  <conditionalFormatting sqref="B206">
    <cfRule type="expression" dxfId="2270" priority="166">
      <formula>Q206=2</formula>
    </cfRule>
    <cfRule type="expression" dxfId="2269" priority="167">
      <formula>Q206=1</formula>
    </cfRule>
    <cfRule type="expression" dxfId="2268" priority="168">
      <formula>Q206=3</formula>
    </cfRule>
  </conditionalFormatting>
  <conditionalFormatting sqref="B207">
    <cfRule type="expression" dxfId="2267" priority="163">
      <formula>Q207=2</formula>
    </cfRule>
    <cfRule type="expression" dxfId="2266" priority="164">
      <formula>Q207=1</formula>
    </cfRule>
    <cfRule type="expression" dxfId="2265" priority="165">
      <formula>Q207=3</formula>
    </cfRule>
  </conditionalFormatting>
  <conditionalFormatting sqref="B208">
    <cfRule type="expression" dxfId="2264" priority="160">
      <formula>Q208=2</formula>
    </cfRule>
    <cfRule type="expression" dxfId="2263" priority="161">
      <formula>Q208=1</formula>
    </cfRule>
    <cfRule type="expression" dxfId="2262" priority="162">
      <formula>Q208=3</formula>
    </cfRule>
  </conditionalFormatting>
  <conditionalFormatting sqref="B231:B233">
    <cfRule type="expression" dxfId="2261" priority="148">
      <formula>W177=2</formula>
    </cfRule>
    <cfRule type="expression" dxfId="2260" priority="149">
      <formula>W177=1</formula>
    </cfRule>
    <cfRule type="expression" dxfId="2259" priority="150">
      <formula>W177=3</formula>
    </cfRule>
  </conditionalFormatting>
  <conditionalFormatting sqref="B234">
    <cfRule type="expression" dxfId="2258" priority="145">
      <formula>Y154=2</formula>
    </cfRule>
    <cfRule type="expression" dxfId="2257" priority="146">
      <formula>Y154=1</formula>
    </cfRule>
    <cfRule type="expression" dxfId="2256" priority="147">
      <formula>Y154=3</formula>
    </cfRule>
  </conditionalFormatting>
  <conditionalFormatting sqref="B235:B236">
    <cfRule type="expression" dxfId="2255" priority="142">
      <formula>Y162=2</formula>
    </cfRule>
    <cfRule type="expression" dxfId="2254" priority="143">
      <formula>Y162=1</formula>
    </cfRule>
    <cfRule type="expression" dxfId="2253" priority="144">
      <formula>Y162=3</formula>
    </cfRule>
  </conditionalFormatting>
  <conditionalFormatting sqref="B238:B239">
    <cfRule type="expression" dxfId="2252" priority="139">
      <formula>Y168=2</formula>
    </cfRule>
    <cfRule type="expression" dxfId="2251" priority="140">
      <formula>Y168=1</formula>
    </cfRule>
    <cfRule type="expression" dxfId="2250" priority="141">
      <formula>Y168=3</formula>
    </cfRule>
  </conditionalFormatting>
  <conditionalFormatting sqref="B237">
    <cfRule type="expression" dxfId="2249" priority="136">
      <formula>Y165=2</formula>
    </cfRule>
    <cfRule type="expression" dxfId="2248" priority="137">
      <formula>Y165=1</formula>
    </cfRule>
    <cfRule type="expression" dxfId="2247" priority="138">
      <formula>Y165=3</formula>
    </cfRule>
  </conditionalFormatting>
  <conditionalFormatting sqref="B240">
    <cfRule type="expression" dxfId="2246" priority="133">
      <formula>W186=2</formula>
    </cfRule>
    <cfRule type="expression" dxfId="2245" priority="134">
      <formula>W186=1</formula>
    </cfRule>
    <cfRule type="expression" dxfId="2244" priority="135">
      <formula>W186=3</formula>
    </cfRule>
  </conditionalFormatting>
  <conditionalFormatting sqref="B241">
    <cfRule type="expression" dxfId="2243" priority="130">
      <formula>W187=2</formula>
    </cfRule>
    <cfRule type="expression" dxfId="2242" priority="131">
      <formula>W187=1</formula>
    </cfRule>
    <cfRule type="expression" dxfId="2241" priority="132">
      <formula>W187=3</formula>
    </cfRule>
  </conditionalFormatting>
  <conditionalFormatting sqref="B242:B243">
    <cfRule type="expression" dxfId="2240" priority="127">
      <formula>S242=2</formula>
    </cfRule>
    <cfRule type="expression" dxfId="2239" priority="128">
      <formula>S242=1</formula>
    </cfRule>
    <cfRule type="expression" dxfId="2238" priority="129">
      <formula>S242=3</formula>
    </cfRule>
  </conditionalFormatting>
  <conditionalFormatting sqref="B244:B248">
    <cfRule type="expression" dxfId="2237" priority="124">
      <formula>U222=2</formula>
    </cfRule>
    <cfRule type="expression" dxfId="2236" priority="125">
      <formula>U222=1</formula>
    </cfRule>
    <cfRule type="expression" dxfId="2235" priority="126">
      <formula>U222=3</formula>
    </cfRule>
  </conditionalFormatting>
  <conditionalFormatting sqref="B18">
    <cfRule type="expression" dxfId="2234" priority="121">
      <formula>K1048562=2</formula>
    </cfRule>
    <cfRule type="expression" dxfId="2233" priority="122">
      <formula>K1048562=1</formula>
    </cfRule>
    <cfRule type="expression" dxfId="2232" priority="123">
      <formula>K1048562=3</formula>
    </cfRule>
  </conditionalFormatting>
  <conditionalFormatting sqref="B255">
    <cfRule type="expression" dxfId="2231" priority="118">
      <formula>J237=2</formula>
    </cfRule>
    <cfRule type="expression" dxfId="2230" priority="119">
      <formula>J237=1</formula>
    </cfRule>
    <cfRule type="expression" dxfId="2229" priority="120">
      <formula>J237=3</formula>
    </cfRule>
  </conditionalFormatting>
  <conditionalFormatting sqref="B257">
    <cfRule type="expression" dxfId="2228" priority="112">
      <formula>L204=2</formula>
    </cfRule>
    <cfRule type="expression" dxfId="2227" priority="113">
      <formula>L204=1</formula>
    </cfRule>
    <cfRule type="expression" dxfId="2226" priority="114">
      <formula>L204=3</formula>
    </cfRule>
  </conditionalFormatting>
  <conditionalFormatting sqref="B257">
    <cfRule type="expression" dxfId="2225" priority="109">
      <formula>L204=2</formula>
    </cfRule>
    <cfRule type="expression" dxfId="2224" priority="110">
      <formula>L204=1</formula>
    </cfRule>
    <cfRule type="expression" dxfId="2223" priority="111">
      <formula>L204=3</formula>
    </cfRule>
  </conditionalFormatting>
  <conditionalFormatting sqref="B258">
    <cfRule type="expression" dxfId="2222" priority="106">
      <formula>L206=2</formula>
    </cfRule>
    <cfRule type="expression" dxfId="2221" priority="107">
      <formula>L206=1</formula>
    </cfRule>
    <cfRule type="expression" dxfId="2220" priority="108">
      <formula>L206=3</formula>
    </cfRule>
  </conditionalFormatting>
  <conditionalFormatting sqref="B260:B264">
    <cfRule type="expression" dxfId="2219" priority="97">
      <formula>L260=2</formula>
    </cfRule>
    <cfRule type="expression" dxfId="2218" priority="98">
      <formula>L260=1</formula>
    </cfRule>
    <cfRule type="expression" dxfId="2217" priority="99">
      <formula>L260=3</formula>
    </cfRule>
  </conditionalFormatting>
  <conditionalFormatting sqref="B265">
    <cfRule type="expression" dxfId="2216" priority="88">
      <formula>L265=2</formula>
    </cfRule>
    <cfRule type="expression" dxfId="2215" priority="89">
      <formula>L265=1</formula>
    </cfRule>
    <cfRule type="expression" dxfId="2214" priority="90">
      <formula>L265=3</formula>
    </cfRule>
  </conditionalFormatting>
  <conditionalFormatting sqref="B266">
    <cfRule type="expression" dxfId="2213" priority="79">
      <formula>L266=2</formula>
    </cfRule>
    <cfRule type="expression" dxfId="2212" priority="80">
      <formula>L266=1</formula>
    </cfRule>
    <cfRule type="expression" dxfId="2211" priority="81">
      <formula>L266=3</formula>
    </cfRule>
  </conditionalFormatting>
  <conditionalFormatting sqref="B267">
    <cfRule type="expression" dxfId="2210" priority="76">
      <formula>F267=2</formula>
    </cfRule>
    <cfRule type="expression" dxfId="2209" priority="77">
      <formula>F267=1</formula>
    </cfRule>
    <cfRule type="expression" dxfId="2208" priority="78">
      <formula>F267=3</formula>
    </cfRule>
  </conditionalFormatting>
  <conditionalFormatting sqref="B267">
    <cfRule type="expression" dxfId="2207" priority="73">
      <formula>F267=2</formula>
    </cfRule>
    <cfRule type="expression" dxfId="2206" priority="74">
      <formula>F267=1</formula>
    </cfRule>
    <cfRule type="expression" dxfId="2205" priority="75">
      <formula>F267=3</formula>
    </cfRule>
  </conditionalFormatting>
  <conditionalFormatting sqref="B268">
    <cfRule type="expression" dxfId="2204" priority="70">
      <formula>F268=2</formula>
    </cfRule>
    <cfRule type="expression" dxfId="2203" priority="71">
      <formula>F268=1</formula>
    </cfRule>
    <cfRule type="expression" dxfId="2202" priority="72">
      <formula>F268=3</formula>
    </cfRule>
  </conditionalFormatting>
  <conditionalFormatting sqref="B268">
    <cfRule type="expression" dxfId="2201" priority="67">
      <formula>F268=2</formula>
    </cfRule>
    <cfRule type="expression" dxfId="2200" priority="68">
      <formula>F268=1</formula>
    </cfRule>
    <cfRule type="expression" dxfId="2199" priority="69">
      <formula>F268=3</formula>
    </cfRule>
  </conditionalFormatting>
  <conditionalFormatting sqref="B278:B280">
    <cfRule type="expression" dxfId="2198" priority="64">
      <formula>D278=1</formula>
    </cfRule>
    <cfRule type="expression" dxfId="2197" priority="65">
      <formula>D278=2</formula>
    </cfRule>
    <cfRule type="expression" dxfId="2196" priority="66">
      <formula>D278=3</formula>
    </cfRule>
  </conditionalFormatting>
  <conditionalFormatting sqref="B278:B280">
    <cfRule type="expression" dxfId="2195" priority="58">
      <formula>M255=2</formula>
    </cfRule>
    <cfRule type="expression" dxfId="2194" priority="59">
      <formula>M255=1</formula>
    </cfRule>
    <cfRule type="expression" dxfId="2193" priority="60">
      <formula>M255=3</formula>
    </cfRule>
  </conditionalFormatting>
  <conditionalFormatting sqref="B281:B282">
    <cfRule type="expression" dxfId="2192" priority="55">
      <formula>F281=2</formula>
    </cfRule>
    <cfRule type="expression" dxfId="2191" priority="56">
      <formula>F281=1</formula>
    </cfRule>
    <cfRule type="expression" dxfId="2190" priority="57">
      <formula>F281=3</formula>
    </cfRule>
  </conditionalFormatting>
  <conditionalFormatting sqref="B283">
    <cfRule type="expression" dxfId="2189" priority="52">
      <formula>F283=2</formula>
    </cfRule>
    <cfRule type="expression" dxfId="2188" priority="53">
      <formula>F283=1</formula>
    </cfRule>
    <cfRule type="expression" dxfId="2187" priority="54">
      <formula>F283=3</formula>
    </cfRule>
  </conditionalFormatting>
  <conditionalFormatting sqref="B284">
    <cfRule type="expression" dxfId="2186" priority="49">
      <formula>M250=2</formula>
    </cfRule>
    <cfRule type="expression" dxfId="2185" priority="50">
      <formula>M250=1</formula>
    </cfRule>
    <cfRule type="expression" dxfId="2184" priority="51">
      <formula>M250=3</formula>
    </cfRule>
  </conditionalFormatting>
  <conditionalFormatting sqref="B293">
    <cfRule type="expression" dxfId="2183" priority="46">
      <formula>L293=2</formula>
    </cfRule>
    <cfRule type="expression" dxfId="2182" priority="47">
      <formula>L293=1</formula>
    </cfRule>
    <cfRule type="expression" dxfId="2181" priority="48">
      <formula>L293=3</formula>
    </cfRule>
  </conditionalFormatting>
  <conditionalFormatting sqref="B296:B298">
    <cfRule type="expression" dxfId="2180" priority="43">
      <formula>#REF!=2</formula>
    </cfRule>
    <cfRule type="expression" dxfId="2179" priority="44">
      <formula>#REF!=1</formula>
    </cfRule>
    <cfRule type="expression" dxfId="2178" priority="45">
      <formula>#REF!=3</formula>
    </cfRule>
  </conditionalFormatting>
  <conditionalFormatting sqref="B299">
    <cfRule type="expression" dxfId="2177" priority="34">
      <formula>F299=2</formula>
    </cfRule>
    <cfRule type="expression" dxfId="2176" priority="35">
      <formula>F299=1</formula>
    </cfRule>
    <cfRule type="expression" dxfId="2175" priority="36">
      <formula>F299=3</formula>
    </cfRule>
  </conditionalFormatting>
  <conditionalFormatting sqref="B308">
    <cfRule type="expression" dxfId="2174" priority="31">
      <formula>O241=2</formula>
    </cfRule>
    <cfRule type="expression" dxfId="2173" priority="32">
      <formula>O241=1</formula>
    </cfRule>
    <cfRule type="expression" dxfId="2172" priority="33">
      <formula>O241=3</formula>
    </cfRule>
  </conditionalFormatting>
  <conditionalFormatting sqref="B309">
    <cfRule type="expression" dxfId="2171" priority="28">
      <formula>O244=2</formula>
    </cfRule>
    <cfRule type="expression" dxfId="2170" priority="29">
      <formula>O244=1</formula>
    </cfRule>
    <cfRule type="expression" dxfId="2169" priority="30">
      <formula>O244=3</formula>
    </cfRule>
  </conditionalFormatting>
  <conditionalFormatting sqref="B310">
    <cfRule type="expression" dxfId="2168" priority="25">
      <formula>L310=2</formula>
    </cfRule>
    <cfRule type="expression" dxfId="2167" priority="26">
      <formula>L310=1</formula>
    </cfRule>
    <cfRule type="expression" dxfId="2166" priority="27">
      <formula>L310=3</formula>
    </cfRule>
  </conditionalFormatting>
  <conditionalFormatting sqref="B311:B313">
    <cfRule type="expression" dxfId="2165" priority="22">
      <formula>M284=2</formula>
    </cfRule>
    <cfRule type="expression" dxfId="2164" priority="23">
      <formula>M284=1</formula>
    </cfRule>
    <cfRule type="expression" dxfId="2163" priority="24">
      <formula>M284=3</formula>
    </cfRule>
  </conditionalFormatting>
  <conditionalFormatting sqref="B226:B230 B260:B266 B278:B280">
    <cfRule type="expression" dxfId="2162" priority="634">
      <formula>K225=2</formula>
    </cfRule>
    <cfRule type="expression" dxfId="2161" priority="635">
      <formula>K225=1</formula>
    </cfRule>
    <cfRule type="expression" dxfId="2160" priority="636">
      <formula>K225=3</formula>
    </cfRule>
  </conditionalFormatting>
  <conditionalFormatting sqref="B256">
    <cfRule type="expression" dxfId="2159" priority="643">
      <formula>K219=2</formula>
    </cfRule>
    <cfRule type="expression" dxfId="2158" priority="644">
      <formula>K219=1</formula>
    </cfRule>
    <cfRule type="expression" dxfId="2157" priority="645">
      <formula>K219=3</formula>
    </cfRule>
  </conditionalFormatting>
  <conditionalFormatting sqref="B260:B263 B265:B266">
    <cfRule type="expression" dxfId="2156" priority="646">
      <formula>K259=1</formula>
    </cfRule>
    <cfRule type="expression" dxfId="2155" priority="647">
      <formula>K259=2</formula>
    </cfRule>
    <cfRule type="expression" dxfId="2154" priority="648">
      <formula>K259=3</formula>
    </cfRule>
  </conditionalFormatting>
  <conditionalFormatting sqref="B329">
    <cfRule type="expression" dxfId="2153" priority="19">
      <formula>K329=1</formula>
    </cfRule>
    <cfRule type="expression" dxfId="2152" priority="20">
      <formula>K329=2</formula>
    </cfRule>
    <cfRule type="expression" dxfId="2151" priority="21">
      <formula>K329=3</formula>
    </cfRule>
  </conditionalFormatting>
  <conditionalFormatting sqref="B329">
    <cfRule type="expression" dxfId="2150" priority="16">
      <formula>K329=2</formula>
    </cfRule>
    <cfRule type="expression" dxfId="2149" priority="17">
      <formula>K329=1</formula>
    </cfRule>
    <cfRule type="expression" dxfId="2148" priority="18">
      <formula>K329=3</formula>
    </cfRule>
  </conditionalFormatting>
  <conditionalFormatting sqref="B329">
    <cfRule type="expression" dxfId="2147" priority="13">
      <formula>L329=2</formula>
    </cfRule>
    <cfRule type="expression" dxfId="2146" priority="14">
      <formula>L329=1</formula>
    </cfRule>
    <cfRule type="expression" dxfId="2145" priority="15">
      <formula>L329=3</formula>
    </cfRule>
  </conditionalFormatting>
  <conditionalFormatting sqref="B379">
    <cfRule type="expression" dxfId="2144" priority="10">
      <formula>E379=2</formula>
    </cfRule>
    <cfRule type="expression" dxfId="2143" priority="11">
      <formula>E379=1</formula>
    </cfRule>
    <cfRule type="expression" dxfId="2142" priority="12">
      <formula>E379=3</formula>
    </cfRule>
  </conditionalFormatting>
  <conditionalFormatting sqref="B393:B397">
    <cfRule type="expression" dxfId="2141" priority="7">
      <formula>J393=2</formula>
    </cfRule>
    <cfRule type="expression" dxfId="2140" priority="8">
      <formula>J393=1</formula>
    </cfRule>
    <cfRule type="expression" dxfId="2139" priority="9">
      <formula>J393=3</formula>
    </cfRule>
  </conditionalFormatting>
  <conditionalFormatting sqref="B398:B413">
    <cfRule type="expression" dxfId="2138" priority="4">
      <formula>K371=2</formula>
    </cfRule>
    <cfRule type="expression" dxfId="2137" priority="5">
      <formula>K371=1</formula>
    </cfRule>
    <cfRule type="expression" dxfId="2136" priority="6">
      <formula>K371=3</formula>
    </cfRule>
  </conditionalFormatting>
  <conditionalFormatting sqref="B414">
    <cfRule type="expression" dxfId="2135" priority="1">
      <formula>J414=2</formula>
    </cfRule>
    <cfRule type="expression" dxfId="2134" priority="2">
      <formula>J414=1</formula>
    </cfRule>
    <cfRule type="expression" dxfId="2133" priority="3">
      <formula>J414=3</formula>
    </cfRule>
  </conditionalFormatting>
  <dataValidations count="1">
    <dataValidation type="list" allowBlank="1" showInputMessage="1" showErrorMessage="1" sqref="B255:B258 B393:B414 B66:B81 B379 B308:B313 B226:B248 B206:B208 B175:B193 B260:B268 B100:B102 B278:B283 B296:B299 B329 B18">
      <formula1>Игрок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EY6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defaultRowHeight="15"/>
  <cols>
    <col min="1" max="1" width="21" style="26" customWidth="1"/>
    <col min="2" max="2" width="20.5703125" style="26" customWidth="1"/>
    <col min="3" max="50" width="9.140625" style="26"/>
  </cols>
  <sheetData>
    <row r="1" spans="1:50">
      <c r="A1" t="s">
        <v>264</v>
      </c>
      <c r="B1" t="s">
        <v>43</v>
      </c>
      <c r="C1" s="26">
        <v>20</v>
      </c>
    </row>
    <row r="2" spans="1:50">
      <c r="A2" t="s">
        <v>264</v>
      </c>
      <c r="B2" t="s">
        <v>33</v>
      </c>
      <c r="C2" s="26">
        <v>20</v>
      </c>
    </row>
    <row r="3" spans="1:50">
      <c r="A3" t="s">
        <v>264</v>
      </c>
      <c r="B3" t="s">
        <v>30</v>
      </c>
      <c r="C3" s="26">
        <v>20</v>
      </c>
    </row>
    <row r="4" spans="1:50">
      <c r="A4" t="s">
        <v>264</v>
      </c>
      <c r="B4" t="s">
        <v>623</v>
      </c>
      <c r="C4" s="26">
        <v>20</v>
      </c>
    </row>
    <row r="5" spans="1:50">
      <c r="A5" t="s">
        <v>641</v>
      </c>
      <c r="B5" t="s">
        <v>32</v>
      </c>
      <c r="C5" s="26">
        <v>19</v>
      </c>
    </row>
    <row r="6" spans="1:50">
      <c r="A6" t="s">
        <v>641</v>
      </c>
      <c r="B6" t="s">
        <v>442</v>
      </c>
      <c r="C6" s="26">
        <v>19</v>
      </c>
    </row>
    <row r="7" spans="1:50">
      <c r="A7" t="s">
        <v>641</v>
      </c>
      <c r="B7" t="s">
        <v>22</v>
      </c>
      <c r="C7" s="26">
        <v>19</v>
      </c>
    </row>
    <row r="8" spans="1:50">
      <c r="A8" t="s">
        <v>632</v>
      </c>
      <c r="B8" t="s">
        <v>633</v>
      </c>
      <c r="C8" s="26">
        <v>18</v>
      </c>
    </row>
    <row r="9" spans="1:50">
      <c r="A9" t="s">
        <v>632</v>
      </c>
      <c r="B9" t="s">
        <v>211</v>
      </c>
      <c r="C9" s="26">
        <v>18</v>
      </c>
    </row>
    <row r="10" spans="1:50">
      <c r="A10" t="s">
        <v>632</v>
      </c>
      <c r="B10" t="s">
        <v>117</v>
      </c>
      <c r="C10" s="26">
        <v>18</v>
      </c>
    </row>
    <row r="11" spans="1:50">
      <c r="A11" t="s">
        <v>637</v>
      </c>
      <c r="B11" t="s">
        <v>280</v>
      </c>
      <c r="C11" s="26">
        <v>17</v>
      </c>
    </row>
    <row r="12" spans="1:50">
      <c r="A12" t="s">
        <v>637</v>
      </c>
      <c r="B12" t="s">
        <v>108</v>
      </c>
      <c r="C12" s="26">
        <v>17</v>
      </c>
    </row>
    <row r="13" spans="1:50" s="27" customFormat="1">
      <c r="A13" t="s">
        <v>637</v>
      </c>
      <c r="B13" t="s">
        <v>59</v>
      </c>
      <c r="C13" s="26">
        <v>17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</row>
    <row r="14" spans="1:50" s="27" customFormat="1">
      <c r="A14" t="s">
        <v>261</v>
      </c>
      <c r="B14" t="s">
        <v>101</v>
      </c>
      <c r="C14" s="26">
        <v>16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</row>
    <row r="15" spans="1:50" s="27" customFormat="1">
      <c r="A15" t="s">
        <v>261</v>
      </c>
      <c r="B15" t="s">
        <v>137</v>
      </c>
      <c r="C15" s="26">
        <v>16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</row>
    <row r="16" spans="1:50">
      <c r="A16" t="s">
        <v>261</v>
      </c>
      <c r="B16" t="s">
        <v>81</v>
      </c>
      <c r="C16" s="26">
        <v>16</v>
      </c>
    </row>
    <row r="17" spans="1:50">
      <c r="A17" t="s">
        <v>401</v>
      </c>
      <c r="B17" t="s">
        <v>340</v>
      </c>
      <c r="C17" s="26">
        <v>15</v>
      </c>
    </row>
    <row r="18" spans="1:50">
      <c r="A18" t="s">
        <v>401</v>
      </c>
      <c r="B18" t="s">
        <v>71</v>
      </c>
      <c r="C18" s="26">
        <v>15</v>
      </c>
    </row>
    <row r="19" spans="1:50">
      <c r="A19" t="s">
        <v>401</v>
      </c>
      <c r="B19" t="s">
        <v>64</v>
      </c>
      <c r="C19" s="26">
        <v>15</v>
      </c>
    </row>
    <row r="20" spans="1:50">
      <c r="A20" t="s">
        <v>401</v>
      </c>
      <c r="B20" t="s">
        <v>347</v>
      </c>
      <c r="C20" s="26">
        <v>15</v>
      </c>
    </row>
    <row r="21" spans="1:50">
      <c r="A21" t="s">
        <v>166</v>
      </c>
      <c r="B21" t="s">
        <v>205</v>
      </c>
      <c r="C21" s="26">
        <v>14</v>
      </c>
    </row>
    <row r="22" spans="1:50">
      <c r="A22" t="s">
        <v>166</v>
      </c>
      <c r="B22" t="s">
        <v>111</v>
      </c>
      <c r="C22" s="26">
        <v>14</v>
      </c>
    </row>
    <row r="23" spans="1:50" s="25" customFormat="1">
      <c r="A23" t="s">
        <v>166</v>
      </c>
      <c r="B23" t="s">
        <v>114</v>
      </c>
      <c r="C23" s="26">
        <v>14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 s="25" customFormat="1">
      <c r="A24" t="s">
        <v>166</v>
      </c>
      <c r="B24" t="s">
        <v>113</v>
      </c>
      <c r="C24" s="26">
        <v>14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50" s="25" customFormat="1">
      <c r="A25" t="s">
        <v>180</v>
      </c>
      <c r="B25" t="s">
        <v>87</v>
      </c>
      <c r="C25" s="26">
        <v>13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pans="1:50" s="27" customFormat="1">
      <c r="A26" t="s">
        <v>180</v>
      </c>
      <c r="B26" t="s">
        <v>88</v>
      </c>
      <c r="C26" s="26">
        <v>13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</row>
    <row r="27" spans="1:50" s="27" customFormat="1">
      <c r="A27" t="s">
        <v>180</v>
      </c>
      <c r="B27" t="s">
        <v>102</v>
      </c>
      <c r="C27" s="26">
        <v>13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</row>
    <row r="28" spans="1:50" s="27" customFormat="1">
      <c r="A28" t="s">
        <v>625</v>
      </c>
      <c r="B28" t="s">
        <v>626</v>
      </c>
      <c r="C28" s="26">
        <v>12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>
      <c r="A29" t="s">
        <v>625</v>
      </c>
      <c r="B29" t="s">
        <v>627</v>
      </c>
      <c r="C29" s="26">
        <v>12</v>
      </c>
    </row>
    <row r="30" spans="1:50">
      <c r="A30" t="s">
        <v>625</v>
      </c>
      <c r="B30" t="s">
        <v>628</v>
      </c>
      <c r="C30" s="26">
        <v>12</v>
      </c>
    </row>
    <row r="31" spans="1:50">
      <c r="A31" t="s">
        <v>640</v>
      </c>
      <c r="B31" t="s">
        <v>49</v>
      </c>
      <c r="C31" s="26">
        <v>11</v>
      </c>
    </row>
    <row r="32" spans="1:50">
      <c r="A32" t="s">
        <v>640</v>
      </c>
      <c r="B32" t="s">
        <v>68</v>
      </c>
      <c r="C32" s="26">
        <v>11</v>
      </c>
    </row>
    <row r="33" spans="1:16379">
      <c r="A33" t="s">
        <v>640</v>
      </c>
      <c r="B33" t="s">
        <v>78</v>
      </c>
      <c r="C33" s="26">
        <v>11</v>
      </c>
    </row>
    <row r="34" spans="1:16379">
      <c r="A34" t="s">
        <v>165</v>
      </c>
      <c r="B34" t="s">
        <v>185</v>
      </c>
      <c r="C34" s="26">
        <v>10</v>
      </c>
    </row>
    <row r="35" spans="1:16379">
      <c r="A35" t="s">
        <v>165</v>
      </c>
      <c r="B35" t="s">
        <v>262</v>
      </c>
      <c r="C35" s="26">
        <v>10</v>
      </c>
    </row>
    <row r="36" spans="1:16379" s="25" customFormat="1">
      <c r="A36" t="s">
        <v>165</v>
      </c>
      <c r="B36" t="s">
        <v>247</v>
      </c>
      <c r="C36" s="26">
        <v>10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16379" s="25" customFormat="1">
      <c r="A37" t="s">
        <v>165</v>
      </c>
      <c r="B37" t="s">
        <v>84</v>
      </c>
      <c r="C37" s="26">
        <v>10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1:16379" s="25" customFormat="1">
      <c r="A38" t="s">
        <v>363</v>
      </c>
      <c r="B38" t="s">
        <v>107</v>
      </c>
      <c r="C38" s="26">
        <v>9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</row>
    <row r="39" spans="1:16379" s="25" customFormat="1">
      <c r="A39" t="s">
        <v>363</v>
      </c>
      <c r="B39" t="s">
        <v>636</v>
      </c>
      <c r="C39" s="26">
        <v>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</row>
    <row r="40" spans="1:16379" s="25" customFormat="1">
      <c r="A40" t="s">
        <v>363</v>
      </c>
      <c r="B40" t="s">
        <v>75</v>
      </c>
      <c r="C40" s="26">
        <v>9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</row>
    <row r="41" spans="1:16379" s="25" customFormat="1">
      <c r="A41" t="s">
        <v>363</v>
      </c>
      <c r="B41" t="s">
        <v>98</v>
      </c>
      <c r="C41" s="26">
        <v>9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  <c r="WVU41"/>
      <c r="WVV41"/>
      <c r="WVW41"/>
      <c r="WVX41"/>
      <c r="WVY41"/>
      <c r="WVZ41"/>
      <c r="WWA41"/>
      <c r="WWB41"/>
      <c r="WWC41"/>
      <c r="WWD41"/>
      <c r="WWE41"/>
      <c r="WWF41"/>
      <c r="WWG41"/>
      <c r="WWH41"/>
      <c r="WWI41"/>
      <c r="WWJ41"/>
      <c r="WWK41"/>
      <c r="WWL41"/>
      <c r="WWM41"/>
      <c r="WWN41"/>
      <c r="WWO41"/>
      <c r="WWP41"/>
      <c r="WWQ41"/>
      <c r="WWR41"/>
      <c r="WWS41"/>
      <c r="WWT41"/>
      <c r="WWU41"/>
      <c r="WWV41"/>
      <c r="WWW41"/>
      <c r="WWX41"/>
      <c r="WWY41"/>
      <c r="WWZ41"/>
      <c r="WXA41"/>
      <c r="WXB41"/>
      <c r="WXC41"/>
      <c r="WXD41"/>
      <c r="WXE41"/>
      <c r="WXF41"/>
      <c r="WXG41"/>
      <c r="WXH41"/>
      <c r="WXI41"/>
      <c r="WXJ41"/>
      <c r="WXK41"/>
      <c r="WXL41"/>
      <c r="WXM41"/>
      <c r="WXN41"/>
      <c r="WXO41"/>
      <c r="WXP41"/>
      <c r="WXQ41"/>
      <c r="WXR41"/>
      <c r="WXS41"/>
      <c r="WXT41"/>
      <c r="WXU41"/>
      <c r="WXV41"/>
      <c r="WXW41"/>
      <c r="WXX41"/>
      <c r="WXY41"/>
      <c r="WXZ41"/>
      <c r="WYA41"/>
      <c r="WYB41"/>
      <c r="WYC41"/>
      <c r="WYD41"/>
      <c r="WYE41"/>
      <c r="WYF41"/>
      <c r="WYG41"/>
      <c r="WYH41"/>
      <c r="WYI41"/>
      <c r="WYJ41"/>
      <c r="WYK41"/>
      <c r="WYL41"/>
      <c r="WYM41"/>
      <c r="WYN41"/>
      <c r="WYO41"/>
      <c r="WYP41"/>
      <c r="WYQ41"/>
      <c r="WYR41"/>
      <c r="WYS41"/>
      <c r="WYT41"/>
      <c r="WYU41"/>
      <c r="WYV41"/>
      <c r="WYW41"/>
      <c r="WYX41"/>
      <c r="WYY41"/>
      <c r="WYZ41"/>
      <c r="WZA41"/>
      <c r="WZB41"/>
      <c r="WZC41"/>
      <c r="WZD41"/>
      <c r="WZE41"/>
      <c r="WZF41"/>
      <c r="WZG41"/>
      <c r="WZH41"/>
      <c r="WZI41"/>
      <c r="WZJ41"/>
      <c r="WZK41"/>
      <c r="WZL41"/>
      <c r="WZM41"/>
      <c r="WZN41"/>
      <c r="WZO41"/>
      <c r="WZP41"/>
      <c r="WZQ41"/>
      <c r="WZR41"/>
      <c r="WZS41"/>
      <c r="WZT41"/>
      <c r="WZU41"/>
      <c r="WZV41"/>
      <c r="WZW41"/>
      <c r="WZX41"/>
      <c r="WZY41"/>
      <c r="WZZ41"/>
      <c r="XAA41"/>
      <c r="XAB41"/>
      <c r="XAC41"/>
      <c r="XAD41"/>
      <c r="XAE41"/>
      <c r="XAF41"/>
      <c r="XAG41"/>
      <c r="XAH41"/>
      <c r="XAI41"/>
      <c r="XAJ41"/>
      <c r="XAK41"/>
      <c r="XAL41"/>
      <c r="XAM41"/>
      <c r="XAN41"/>
      <c r="XAO41"/>
      <c r="XAP41"/>
      <c r="XAQ41"/>
      <c r="XAR41"/>
      <c r="XAS41"/>
      <c r="XAT41"/>
      <c r="XAU41"/>
      <c r="XAV41"/>
      <c r="XAW41"/>
      <c r="XAX41"/>
      <c r="XAY41"/>
      <c r="XAZ41"/>
      <c r="XBA41"/>
      <c r="XBB41"/>
      <c r="XBC41"/>
      <c r="XBD41"/>
      <c r="XBE41"/>
      <c r="XBF41"/>
      <c r="XBG41"/>
      <c r="XBH41"/>
      <c r="XBI41"/>
      <c r="XBJ41"/>
      <c r="XBK41"/>
      <c r="XBL41"/>
      <c r="XBM41"/>
      <c r="XBN41"/>
      <c r="XBO41"/>
      <c r="XBP41"/>
      <c r="XBQ41"/>
      <c r="XBR41"/>
      <c r="XBS41"/>
      <c r="XBT41"/>
      <c r="XBU41"/>
      <c r="XBV41"/>
      <c r="XBW41"/>
      <c r="XBX41"/>
      <c r="XBY41"/>
      <c r="XBZ41"/>
      <c r="XCA41"/>
      <c r="XCB41"/>
      <c r="XCC41"/>
      <c r="XCD41"/>
      <c r="XCE41"/>
      <c r="XCF41"/>
      <c r="XCG41"/>
      <c r="XCH41"/>
      <c r="XCI41"/>
      <c r="XCJ41"/>
      <c r="XCK41"/>
      <c r="XCL41"/>
      <c r="XCM41"/>
      <c r="XCN41"/>
      <c r="XCO41"/>
      <c r="XCP41"/>
      <c r="XCQ41"/>
      <c r="XCR41"/>
      <c r="XCS41"/>
      <c r="XCT41"/>
      <c r="XCU41"/>
      <c r="XCV41"/>
      <c r="XCW41"/>
      <c r="XCX41"/>
      <c r="XCY41"/>
      <c r="XCZ41"/>
      <c r="XDA41"/>
      <c r="XDB41"/>
      <c r="XDC41"/>
      <c r="XDD41"/>
      <c r="XDE41"/>
      <c r="XDF41"/>
      <c r="XDG41"/>
      <c r="XDH41"/>
      <c r="XDI41"/>
      <c r="XDJ41"/>
      <c r="XDK41"/>
      <c r="XDL41"/>
      <c r="XDM41"/>
      <c r="XDN41"/>
      <c r="XDO41"/>
      <c r="XDP41"/>
      <c r="XDQ41"/>
      <c r="XDR41"/>
      <c r="XDS41"/>
      <c r="XDT41"/>
      <c r="XDU41"/>
      <c r="XDV41"/>
      <c r="XDW41"/>
      <c r="XDX41"/>
      <c r="XDY41"/>
      <c r="XDZ41"/>
      <c r="XEA41"/>
      <c r="XEB41"/>
      <c r="XEC41"/>
      <c r="XED41"/>
      <c r="XEE41"/>
      <c r="XEF41"/>
      <c r="XEG41"/>
      <c r="XEH41"/>
      <c r="XEI41"/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pans="1:16379" s="25" customFormat="1">
      <c r="A42" t="s">
        <v>638</v>
      </c>
      <c r="B42" t="s">
        <v>100</v>
      </c>
      <c r="C42" s="26">
        <v>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</row>
    <row r="43" spans="1:16379" s="27" customFormat="1">
      <c r="A43" t="s">
        <v>638</v>
      </c>
      <c r="B43" t="s">
        <v>208</v>
      </c>
      <c r="C43" s="26">
        <v>8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1:16379" s="27" customFormat="1">
      <c r="A44" t="s">
        <v>638</v>
      </c>
      <c r="B44" t="s">
        <v>639</v>
      </c>
      <c r="C44" s="26">
        <v>8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</row>
    <row r="45" spans="1:16379" s="27" customFormat="1">
      <c r="A45" t="s">
        <v>620</v>
      </c>
      <c r="B45" t="s">
        <v>456</v>
      </c>
      <c r="C45" s="26">
        <v>7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</row>
    <row r="46" spans="1:16379">
      <c r="A46" t="s">
        <v>620</v>
      </c>
      <c r="B46" t="s">
        <v>621</v>
      </c>
      <c r="C46" s="26">
        <v>7</v>
      </c>
    </row>
    <row r="47" spans="1:16379">
      <c r="A47" t="s">
        <v>620</v>
      </c>
      <c r="B47" t="s">
        <v>622</v>
      </c>
      <c r="C47" s="26">
        <v>7</v>
      </c>
    </row>
    <row r="48" spans="1:16379">
      <c r="A48" t="s">
        <v>629</v>
      </c>
      <c r="B48" t="s">
        <v>630</v>
      </c>
      <c r="C48" s="26">
        <v>6</v>
      </c>
    </row>
    <row r="49" spans="1:50">
      <c r="A49" t="s">
        <v>629</v>
      </c>
      <c r="B49" t="s">
        <v>631</v>
      </c>
      <c r="C49" s="26">
        <v>6</v>
      </c>
    </row>
    <row r="50" spans="1:50">
      <c r="A50" t="s">
        <v>629</v>
      </c>
      <c r="B50" t="s">
        <v>28</v>
      </c>
      <c r="C50" s="26">
        <v>6</v>
      </c>
    </row>
    <row r="51" spans="1:50">
      <c r="A51" t="s">
        <v>642</v>
      </c>
      <c r="B51" t="s">
        <v>643</v>
      </c>
      <c r="C51" s="26">
        <v>5</v>
      </c>
    </row>
    <row r="52" spans="1:50">
      <c r="A52" t="s">
        <v>642</v>
      </c>
      <c r="B52" t="s">
        <v>644</v>
      </c>
      <c r="C52" s="26">
        <v>5</v>
      </c>
    </row>
    <row r="53" spans="1:50" s="27" customFormat="1">
      <c r="A53" t="s">
        <v>642</v>
      </c>
      <c r="B53" t="s">
        <v>645</v>
      </c>
      <c r="C53" s="26">
        <v>5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</row>
    <row r="54" spans="1:50" s="27" customFormat="1">
      <c r="A54" t="s">
        <v>634</v>
      </c>
      <c r="B54" t="s">
        <v>96</v>
      </c>
      <c r="C54" s="26">
        <v>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</row>
    <row r="55" spans="1:50" s="27" customFormat="1">
      <c r="A55" t="s">
        <v>634</v>
      </c>
      <c r="B55" t="s">
        <v>39</v>
      </c>
      <c r="C55" s="26">
        <v>4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</row>
    <row r="56" spans="1:50">
      <c r="A56" t="s">
        <v>634</v>
      </c>
      <c r="B56" t="s">
        <v>249</v>
      </c>
      <c r="C56" s="26">
        <v>4</v>
      </c>
    </row>
    <row r="57" spans="1:50">
      <c r="A57" t="s">
        <v>499</v>
      </c>
      <c r="B57" t="s">
        <v>252</v>
      </c>
      <c r="C57" s="26">
        <v>3</v>
      </c>
    </row>
    <row r="58" spans="1:50">
      <c r="A58" t="s">
        <v>499</v>
      </c>
      <c r="B58" t="s">
        <v>471</v>
      </c>
      <c r="C58" s="26">
        <v>3</v>
      </c>
    </row>
    <row r="59" spans="1:50" s="25" customFormat="1">
      <c r="A59" t="s">
        <v>499</v>
      </c>
      <c r="B59" t="s">
        <v>491</v>
      </c>
      <c r="C59" s="26">
        <v>3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</row>
    <row r="60" spans="1:50" s="25" customFormat="1">
      <c r="A60" t="s">
        <v>635</v>
      </c>
      <c r="B60" t="s">
        <v>215</v>
      </c>
      <c r="C60" s="26"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</row>
    <row r="61" spans="1:50" s="25" customFormat="1">
      <c r="A61" t="s">
        <v>635</v>
      </c>
      <c r="B61" t="s">
        <v>204</v>
      </c>
      <c r="C61" s="26">
        <v>2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</row>
    <row r="62" spans="1:50" s="25" customFormat="1">
      <c r="A62" t="s">
        <v>635</v>
      </c>
      <c r="B62" t="s">
        <v>209</v>
      </c>
      <c r="C62" s="26">
        <v>2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</row>
    <row r="63" spans="1:50">
      <c r="A63" t="s">
        <v>624</v>
      </c>
      <c r="B63" t="s">
        <v>398</v>
      </c>
      <c r="C63" s="26">
        <v>1</v>
      </c>
    </row>
    <row r="64" spans="1:50">
      <c r="A64" t="s">
        <v>624</v>
      </c>
      <c r="B64" t="s">
        <v>399</v>
      </c>
      <c r="C64" s="26">
        <v>1</v>
      </c>
    </row>
    <row r="65" spans="1:3">
      <c r="A65" t="s">
        <v>624</v>
      </c>
      <c r="B65" t="s">
        <v>92</v>
      </c>
      <c r="C65" s="26">
        <v>1</v>
      </c>
    </row>
    <row r="66" spans="1:3">
      <c r="B66"/>
    </row>
  </sheetData>
  <sortState ref="A1:C66">
    <sortCondition descending="1" ref="C1:C66"/>
  </sortState>
  <conditionalFormatting sqref="B1:B20">
    <cfRule type="expression" dxfId="98" priority="1">
      <formula>E1=2</formula>
    </cfRule>
    <cfRule type="expression" dxfId="97" priority="2">
      <formula>E1=1</formula>
    </cfRule>
    <cfRule type="expression" dxfId="96" priority="3">
      <formula>E1=3</formula>
    </cfRule>
  </conditionalFormatting>
  <conditionalFormatting sqref="B21:B40">
    <cfRule type="expression" dxfId="95" priority="7">
      <formula>F1=2</formula>
    </cfRule>
    <cfRule type="expression" dxfId="94" priority="8">
      <formula>F1=1</formula>
    </cfRule>
    <cfRule type="expression" dxfId="93" priority="9">
      <formula>F1=3</formula>
    </cfRule>
  </conditionalFormatting>
  <conditionalFormatting sqref="B41:B60">
    <cfRule type="expression" dxfId="92" priority="13">
      <formula>G1=2</formula>
    </cfRule>
    <cfRule type="expression" dxfId="91" priority="14">
      <formula>G1=1</formula>
    </cfRule>
    <cfRule type="expression" dxfId="90" priority="15">
      <formula>G1=3</formula>
    </cfRule>
  </conditionalFormatting>
  <conditionalFormatting sqref="B61:B62">
    <cfRule type="expression" dxfId="89" priority="19">
      <formula>H1=2</formula>
    </cfRule>
    <cfRule type="expression" dxfId="88" priority="20">
      <formula>H1=1</formula>
    </cfRule>
    <cfRule type="expression" dxfId="87" priority="21">
      <formula>H1=3</formula>
    </cfRule>
  </conditionalFormatting>
  <conditionalFormatting sqref="B63">
    <cfRule type="expression" dxfId="86" priority="25">
      <formula>H4=2</formula>
    </cfRule>
    <cfRule type="expression" dxfId="85" priority="26">
      <formula>H4=1</formula>
    </cfRule>
    <cfRule type="expression" dxfId="84" priority="27">
      <formula>H4=3</formula>
    </cfRule>
  </conditionalFormatting>
  <conditionalFormatting sqref="B64">
    <cfRule type="expression" dxfId="83" priority="31">
      <formula>H14=2</formula>
    </cfRule>
    <cfRule type="expression" dxfId="82" priority="32">
      <formula>H14=1</formula>
    </cfRule>
    <cfRule type="expression" dxfId="81" priority="33">
      <formula>H14=3</formula>
    </cfRule>
  </conditionalFormatting>
  <conditionalFormatting sqref="B65">
    <cfRule type="expression" dxfId="80" priority="37">
      <formula>H19=2</formula>
    </cfRule>
    <cfRule type="expression" dxfId="79" priority="38">
      <formula>H19=1</formula>
    </cfRule>
    <cfRule type="expression" dxfId="78" priority="39">
      <formula>H19=3</formula>
    </cfRule>
  </conditionalFormatting>
  <dataValidations count="1">
    <dataValidation type="list" allowBlank="1" showInputMessage="1" showErrorMessage="1" sqref="B1:B65">
      <formula1>Игрок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01"/>
  <sheetViews>
    <sheetView topLeftCell="A81" zoomScale="115" zoomScaleNormal="115" workbookViewId="0">
      <selection activeCell="B99" sqref="B99:B100"/>
    </sheetView>
  </sheetViews>
  <sheetFormatPr defaultRowHeight="15"/>
  <cols>
    <col min="1" max="1" width="23.140625" customWidth="1"/>
    <col min="2" max="2" width="23.28515625" customWidth="1"/>
  </cols>
  <sheetData>
    <row r="1" spans="1:3">
      <c r="A1" t="s">
        <v>161</v>
      </c>
      <c r="B1" t="s">
        <v>25</v>
      </c>
      <c r="C1">
        <v>30</v>
      </c>
    </row>
    <row r="2" spans="1:3">
      <c r="A2" t="s">
        <v>161</v>
      </c>
      <c r="B2" t="s">
        <v>23</v>
      </c>
      <c r="C2">
        <v>30</v>
      </c>
    </row>
    <row r="3" spans="1:3">
      <c r="A3" t="s">
        <v>161</v>
      </c>
      <c r="B3" t="s">
        <v>38</v>
      </c>
      <c r="C3">
        <v>30</v>
      </c>
    </row>
    <row r="4" spans="1:3">
      <c r="A4" t="s">
        <v>161</v>
      </c>
      <c r="B4" t="s">
        <v>34</v>
      </c>
      <c r="C4">
        <v>30</v>
      </c>
    </row>
    <row r="5" spans="1:3">
      <c r="A5" t="s">
        <v>163</v>
      </c>
      <c r="B5" t="s">
        <v>20</v>
      </c>
      <c r="C5">
        <v>29</v>
      </c>
    </row>
    <row r="6" spans="1:3">
      <c r="A6" t="s">
        <v>163</v>
      </c>
      <c r="B6" t="s">
        <v>47</v>
      </c>
      <c r="C6">
        <v>29</v>
      </c>
    </row>
    <row r="7" spans="1:3">
      <c r="A7" t="s">
        <v>163</v>
      </c>
      <c r="B7" t="s">
        <v>41</v>
      </c>
      <c r="C7">
        <v>29</v>
      </c>
    </row>
    <row r="8" spans="1:3">
      <c r="A8" t="s">
        <v>163</v>
      </c>
      <c r="B8" t="s">
        <v>21</v>
      </c>
      <c r="C8">
        <v>29</v>
      </c>
    </row>
    <row r="9" spans="1:3">
      <c r="A9" t="s">
        <v>401</v>
      </c>
      <c r="B9" t="s">
        <v>340</v>
      </c>
      <c r="C9">
        <v>28</v>
      </c>
    </row>
    <row r="10" spans="1:3">
      <c r="A10" t="s">
        <v>401</v>
      </c>
      <c r="B10" t="s">
        <v>71</v>
      </c>
      <c r="C10">
        <v>28</v>
      </c>
    </row>
    <row r="11" spans="1:3">
      <c r="A11" t="s">
        <v>401</v>
      </c>
      <c r="B11" t="s">
        <v>64</v>
      </c>
      <c r="C11">
        <v>28</v>
      </c>
    </row>
    <row r="12" spans="1:3">
      <c r="A12" t="s">
        <v>401</v>
      </c>
      <c r="B12" t="s">
        <v>347</v>
      </c>
      <c r="C12">
        <v>28</v>
      </c>
    </row>
    <row r="13" spans="1:3">
      <c r="A13" t="s">
        <v>266</v>
      </c>
      <c r="B13" t="s">
        <v>99</v>
      </c>
      <c r="C13">
        <v>27</v>
      </c>
    </row>
    <row r="14" spans="1:3">
      <c r="A14" t="s">
        <v>266</v>
      </c>
      <c r="B14" t="s">
        <v>42</v>
      </c>
      <c r="C14">
        <v>27</v>
      </c>
    </row>
    <row r="15" spans="1:3">
      <c r="A15" t="s">
        <v>266</v>
      </c>
      <c r="B15" t="s">
        <v>267</v>
      </c>
      <c r="C15">
        <v>27</v>
      </c>
    </row>
    <row r="16" spans="1:3">
      <c r="A16" t="s">
        <v>266</v>
      </c>
      <c r="B16" t="s">
        <v>40</v>
      </c>
      <c r="C16">
        <v>27</v>
      </c>
    </row>
    <row r="17" spans="1:3">
      <c r="A17" t="s">
        <v>490</v>
      </c>
      <c r="B17" t="s">
        <v>326</v>
      </c>
      <c r="C17">
        <v>26</v>
      </c>
    </row>
    <row r="18" spans="1:3">
      <c r="A18" t="s">
        <v>490</v>
      </c>
      <c r="B18" t="s">
        <v>491</v>
      </c>
      <c r="C18">
        <v>26</v>
      </c>
    </row>
    <row r="19" spans="1:3">
      <c r="A19" t="s">
        <v>490</v>
      </c>
      <c r="B19" t="s">
        <v>175</v>
      </c>
      <c r="C19">
        <v>26</v>
      </c>
    </row>
    <row r="20" spans="1:3">
      <c r="A20" t="s">
        <v>167</v>
      </c>
      <c r="B20" t="s">
        <v>54</v>
      </c>
      <c r="C20">
        <v>25</v>
      </c>
    </row>
    <row r="21" spans="1:3">
      <c r="A21" t="s">
        <v>167</v>
      </c>
      <c r="B21" t="s">
        <v>129</v>
      </c>
      <c r="C21">
        <v>25</v>
      </c>
    </row>
    <row r="22" spans="1:3">
      <c r="A22" t="s">
        <v>167</v>
      </c>
      <c r="B22" t="s">
        <v>377</v>
      </c>
      <c r="C22">
        <v>25</v>
      </c>
    </row>
    <row r="23" spans="1:3">
      <c r="A23" t="s">
        <v>195</v>
      </c>
      <c r="B23" t="s">
        <v>83</v>
      </c>
      <c r="C23">
        <v>24</v>
      </c>
    </row>
    <row r="24" spans="1:3">
      <c r="A24" t="s">
        <v>195</v>
      </c>
      <c r="B24" t="s">
        <v>48</v>
      </c>
      <c r="C24">
        <v>24</v>
      </c>
    </row>
    <row r="25" spans="1:3">
      <c r="A25" t="s">
        <v>195</v>
      </c>
      <c r="B25" t="s">
        <v>77</v>
      </c>
      <c r="C25">
        <v>24</v>
      </c>
    </row>
    <row r="26" spans="1:3">
      <c r="A26" t="s">
        <v>195</v>
      </c>
      <c r="B26" t="s">
        <v>35</v>
      </c>
      <c r="C26">
        <v>24</v>
      </c>
    </row>
    <row r="27" spans="1:3">
      <c r="A27" t="s">
        <v>331</v>
      </c>
      <c r="B27" t="s">
        <v>135</v>
      </c>
      <c r="C27">
        <v>23</v>
      </c>
    </row>
    <row r="28" spans="1:3">
      <c r="A28" t="s">
        <v>331</v>
      </c>
      <c r="B28" t="s">
        <v>73</v>
      </c>
      <c r="C28">
        <v>23</v>
      </c>
    </row>
    <row r="29" spans="1:3">
      <c r="A29" t="s">
        <v>331</v>
      </c>
      <c r="B29" t="s">
        <v>119</v>
      </c>
      <c r="C29">
        <v>23</v>
      </c>
    </row>
    <row r="30" spans="1:3">
      <c r="A30" t="s">
        <v>331</v>
      </c>
      <c r="B30" t="s">
        <v>304</v>
      </c>
      <c r="C30">
        <v>23</v>
      </c>
    </row>
    <row r="31" spans="1:3">
      <c r="A31" t="s">
        <v>160</v>
      </c>
      <c r="B31" t="s">
        <v>49</v>
      </c>
      <c r="C31">
        <v>22</v>
      </c>
    </row>
    <row r="32" spans="1:3">
      <c r="A32" t="s">
        <v>160</v>
      </c>
      <c r="B32" t="s">
        <v>16</v>
      </c>
      <c r="C32">
        <v>22</v>
      </c>
    </row>
    <row r="33" spans="1:3">
      <c r="A33" t="s">
        <v>160</v>
      </c>
      <c r="B33" t="s">
        <v>19</v>
      </c>
      <c r="C33">
        <v>22</v>
      </c>
    </row>
    <row r="34" spans="1:3">
      <c r="A34" t="s">
        <v>160</v>
      </c>
      <c r="B34" t="s">
        <v>133</v>
      </c>
      <c r="C34">
        <v>22</v>
      </c>
    </row>
    <row r="35" spans="1:3">
      <c r="A35" t="s">
        <v>264</v>
      </c>
      <c r="B35" t="s">
        <v>43</v>
      </c>
      <c r="C35">
        <v>21</v>
      </c>
    </row>
    <row r="36" spans="1:3">
      <c r="A36" t="s">
        <v>264</v>
      </c>
      <c r="B36" t="s">
        <v>33</v>
      </c>
      <c r="C36">
        <v>21</v>
      </c>
    </row>
    <row r="37" spans="1:3">
      <c r="A37" t="s">
        <v>264</v>
      </c>
      <c r="B37" t="s">
        <v>90</v>
      </c>
      <c r="C37">
        <v>21</v>
      </c>
    </row>
    <row r="38" spans="1:3">
      <c r="A38" t="s">
        <v>466</v>
      </c>
      <c r="B38" t="s">
        <v>37</v>
      </c>
      <c r="C38">
        <v>20</v>
      </c>
    </row>
    <row r="39" spans="1:3">
      <c r="A39" t="s">
        <v>466</v>
      </c>
      <c r="B39" t="s">
        <v>28</v>
      </c>
      <c r="C39">
        <v>20</v>
      </c>
    </row>
    <row r="40" spans="1:3">
      <c r="A40" t="s">
        <v>466</v>
      </c>
      <c r="B40" t="s">
        <v>18</v>
      </c>
      <c r="C40">
        <v>20</v>
      </c>
    </row>
    <row r="41" spans="1:3">
      <c r="A41" t="s">
        <v>162</v>
      </c>
      <c r="B41" t="s">
        <v>26</v>
      </c>
      <c r="C41">
        <v>19</v>
      </c>
    </row>
    <row r="42" spans="1:3">
      <c r="A42" t="s">
        <v>162</v>
      </c>
      <c r="B42" t="s">
        <v>31</v>
      </c>
      <c r="C42">
        <v>19</v>
      </c>
    </row>
    <row r="43" spans="1:3">
      <c r="A43" t="s">
        <v>162</v>
      </c>
      <c r="B43" t="s">
        <v>29</v>
      </c>
      <c r="C43">
        <v>19</v>
      </c>
    </row>
    <row r="44" spans="1:3">
      <c r="A44" t="s">
        <v>330</v>
      </c>
      <c r="B44" t="s">
        <v>290</v>
      </c>
      <c r="C44">
        <v>18</v>
      </c>
    </row>
    <row r="45" spans="1:3">
      <c r="A45" t="s">
        <v>330</v>
      </c>
      <c r="B45" t="s">
        <v>243</v>
      </c>
      <c r="C45">
        <v>18</v>
      </c>
    </row>
    <row r="46" spans="1:3">
      <c r="A46" t="s">
        <v>330</v>
      </c>
      <c r="B46" t="s">
        <v>309</v>
      </c>
      <c r="C46">
        <v>18</v>
      </c>
    </row>
    <row r="47" spans="1:3">
      <c r="A47" t="s">
        <v>330</v>
      </c>
      <c r="B47" t="s">
        <v>242</v>
      </c>
      <c r="C47">
        <v>18</v>
      </c>
    </row>
    <row r="48" spans="1:3">
      <c r="A48" t="s">
        <v>348</v>
      </c>
      <c r="B48" t="s">
        <v>229</v>
      </c>
      <c r="C48">
        <v>17</v>
      </c>
    </row>
    <row r="49" spans="1:3">
      <c r="A49" t="s">
        <v>348</v>
      </c>
      <c r="B49" t="s">
        <v>218</v>
      </c>
      <c r="C49">
        <v>17</v>
      </c>
    </row>
    <row r="50" spans="1:3">
      <c r="A50" t="s">
        <v>348</v>
      </c>
      <c r="B50" t="s">
        <v>17</v>
      </c>
      <c r="C50">
        <v>17</v>
      </c>
    </row>
    <row r="51" spans="1:3">
      <c r="A51" t="s">
        <v>348</v>
      </c>
      <c r="B51" t="s">
        <v>295</v>
      </c>
      <c r="C51">
        <v>17</v>
      </c>
    </row>
    <row r="52" spans="1:3">
      <c r="A52" t="s">
        <v>180</v>
      </c>
      <c r="B52" t="s">
        <v>87</v>
      </c>
      <c r="C52">
        <v>16</v>
      </c>
    </row>
    <row r="53" spans="1:3">
      <c r="A53" t="s">
        <v>180</v>
      </c>
      <c r="B53" t="s">
        <v>88</v>
      </c>
      <c r="C53">
        <v>16</v>
      </c>
    </row>
    <row r="54" spans="1:3">
      <c r="A54" t="s">
        <v>180</v>
      </c>
      <c r="B54" t="s">
        <v>102</v>
      </c>
      <c r="C54">
        <v>16</v>
      </c>
    </row>
    <row r="55" spans="1:3">
      <c r="A55" t="s">
        <v>584</v>
      </c>
      <c r="B55" t="s">
        <v>386</v>
      </c>
      <c r="C55">
        <v>15</v>
      </c>
    </row>
    <row r="56" spans="1:3">
      <c r="A56" t="s">
        <v>584</v>
      </c>
      <c r="B56" t="s">
        <v>585</v>
      </c>
      <c r="C56">
        <v>15</v>
      </c>
    </row>
    <row r="57" spans="1:3">
      <c r="A57" t="s">
        <v>584</v>
      </c>
      <c r="B57" t="s">
        <v>586</v>
      </c>
      <c r="C57">
        <v>15</v>
      </c>
    </row>
    <row r="58" spans="1:3">
      <c r="A58" t="s">
        <v>522</v>
      </c>
      <c r="B58" t="s">
        <v>397</v>
      </c>
      <c r="C58">
        <v>14</v>
      </c>
    </row>
    <row r="59" spans="1:3">
      <c r="A59" t="s">
        <v>522</v>
      </c>
      <c r="B59" t="s">
        <v>255</v>
      </c>
      <c r="C59">
        <v>14</v>
      </c>
    </row>
    <row r="60" spans="1:3">
      <c r="A60" t="s">
        <v>522</v>
      </c>
      <c r="B60" t="s">
        <v>256</v>
      </c>
      <c r="C60">
        <v>14</v>
      </c>
    </row>
    <row r="61" spans="1:3">
      <c r="A61" t="s">
        <v>492</v>
      </c>
      <c r="B61" t="s">
        <v>66</v>
      </c>
      <c r="C61">
        <v>13</v>
      </c>
    </row>
    <row r="62" spans="1:3">
      <c r="A62" t="s">
        <v>492</v>
      </c>
      <c r="B62" t="s">
        <v>473</v>
      </c>
      <c r="C62">
        <v>13</v>
      </c>
    </row>
    <row r="63" spans="1:3">
      <c r="A63" t="s">
        <v>492</v>
      </c>
      <c r="B63" t="s">
        <v>472</v>
      </c>
      <c r="C63">
        <v>13</v>
      </c>
    </row>
    <row r="64" spans="1:3">
      <c r="A64" t="s">
        <v>492</v>
      </c>
      <c r="B64" t="s">
        <v>67</v>
      </c>
      <c r="C64">
        <v>13</v>
      </c>
    </row>
    <row r="65" spans="1:3">
      <c r="A65" t="s">
        <v>495</v>
      </c>
      <c r="B65" t="s">
        <v>32</v>
      </c>
      <c r="C65">
        <v>12</v>
      </c>
    </row>
    <row r="66" spans="1:3">
      <c r="A66" t="s">
        <v>495</v>
      </c>
      <c r="B66" t="s">
        <v>44</v>
      </c>
      <c r="C66">
        <v>12</v>
      </c>
    </row>
    <row r="67" spans="1:3">
      <c r="A67" t="s">
        <v>495</v>
      </c>
      <c r="B67" t="s">
        <v>24</v>
      </c>
      <c r="C67">
        <v>12</v>
      </c>
    </row>
    <row r="68" spans="1:3">
      <c r="A68" t="s">
        <v>493</v>
      </c>
      <c r="B68" t="s">
        <v>50</v>
      </c>
      <c r="C68">
        <v>11</v>
      </c>
    </row>
    <row r="69" spans="1:3">
      <c r="A69" t="s">
        <v>493</v>
      </c>
      <c r="B69" t="s">
        <v>323</v>
      </c>
      <c r="C69">
        <v>11</v>
      </c>
    </row>
    <row r="70" spans="1:3">
      <c r="A70" t="s">
        <v>493</v>
      </c>
      <c r="B70" t="s">
        <v>442</v>
      </c>
      <c r="C70">
        <v>11</v>
      </c>
    </row>
    <row r="71" spans="1:3">
      <c r="A71" t="s">
        <v>261</v>
      </c>
      <c r="B71" t="s">
        <v>101</v>
      </c>
      <c r="C71">
        <v>10</v>
      </c>
    </row>
    <row r="72" spans="1:3">
      <c r="A72" t="s">
        <v>261</v>
      </c>
      <c r="B72" t="s">
        <v>137</v>
      </c>
      <c r="C72">
        <v>10</v>
      </c>
    </row>
    <row r="73" spans="1:3">
      <c r="A73" t="s">
        <v>261</v>
      </c>
      <c r="B73" t="s">
        <v>81</v>
      </c>
      <c r="C73">
        <v>10</v>
      </c>
    </row>
    <row r="74" spans="1:3">
      <c r="A74" t="s">
        <v>261</v>
      </c>
      <c r="B74" t="s">
        <v>108</v>
      </c>
      <c r="C74">
        <v>10</v>
      </c>
    </row>
    <row r="75" spans="1:3">
      <c r="A75" t="s">
        <v>165</v>
      </c>
      <c r="B75" t="s">
        <v>262</v>
      </c>
      <c r="C75">
        <v>9</v>
      </c>
    </row>
    <row r="76" spans="1:3">
      <c r="A76" t="s">
        <v>165</v>
      </c>
      <c r="B76" t="s">
        <v>247</v>
      </c>
      <c r="C76">
        <v>9</v>
      </c>
    </row>
    <row r="77" spans="1:3">
      <c r="A77" t="s">
        <v>165</v>
      </c>
      <c r="B77" t="s">
        <v>84</v>
      </c>
      <c r="C77">
        <v>9</v>
      </c>
    </row>
    <row r="78" spans="1:3">
      <c r="A78" t="s">
        <v>580</v>
      </c>
      <c r="B78" t="s">
        <v>151</v>
      </c>
      <c r="C78">
        <v>8</v>
      </c>
    </row>
    <row r="79" spans="1:3">
      <c r="A79" t="s">
        <v>580</v>
      </c>
      <c r="B79" t="s">
        <v>249</v>
      </c>
      <c r="C79">
        <v>8</v>
      </c>
    </row>
    <row r="80" spans="1:3">
      <c r="A80" t="s">
        <v>580</v>
      </c>
      <c r="B80" t="s">
        <v>362</v>
      </c>
      <c r="C80">
        <v>8</v>
      </c>
    </row>
    <row r="81" spans="1:3">
      <c r="A81" t="s">
        <v>578</v>
      </c>
      <c r="B81" t="s">
        <v>252</v>
      </c>
      <c r="C81">
        <v>7</v>
      </c>
    </row>
    <row r="82" spans="1:3">
      <c r="A82" t="s">
        <v>578</v>
      </c>
      <c r="B82" t="s">
        <v>471</v>
      </c>
      <c r="C82">
        <v>7</v>
      </c>
    </row>
    <row r="83" spans="1:3">
      <c r="A83" t="s">
        <v>578</v>
      </c>
      <c r="B83" t="s">
        <v>172</v>
      </c>
      <c r="C83">
        <v>7</v>
      </c>
    </row>
    <row r="84" spans="1:3">
      <c r="A84" t="s">
        <v>164</v>
      </c>
      <c r="B84" t="s">
        <v>76</v>
      </c>
      <c r="C84">
        <v>6</v>
      </c>
    </row>
    <row r="85" spans="1:3">
      <c r="A85" t="s">
        <v>164</v>
      </c>
      <c r="B85" t="s">
        <v>61</v>
      </c>
      <c r="C85">
        <v>6</v>
      </c>
    </row>
    <row r="86" spans="1:3">
      <c r="A86" t="s">
        <v>164</v>
      </c>
      <c r="B86" t="s">
        <v>98</v>
      </c>
      <c r="C86">
        <v>6</v>
      </c>
    </row>
    <row r="87" spans="1:3">
      <c r="A87" t="s">
        <v>575</v>
      </c>
      <c r="B87" t="s">
        <v>520</v>
      </c>
      <c r="C87">
        <v>5</v>
      </c>
    </row>
    <row r="88" spans="1:3">
      <c r="A88" t="s">
        <v>575</v>
      </c>
      <c r="B88" t="s">
        <v>265</v>
      </c>
      <c r="C88">
        <v>5</v>
      </c>
    </row>
    <row r="89" spans="1:3">
      <c r="A89" t="s">
        <v>575</v>
      </c>
      <c r="B89" t="s">
        <v>576</v>
      </c>
      <c r="C89">
        <v>5</v>
      </c>
    </row>
    <row r="90" spans="1:3">
      <c r="A90" t="s">
        <v>577</v>
      </c>
      <c r="B90" t="s">
        <v>140</v>
      </c>
      <c r="C90">
        <v>4</v>
      </c>
    </row>
    <row r="91" spans="1:3">
      <c r="A91" t="s">
        <v>577</v>
      </c>
      <c r="B91" t="s">
        <v>349</v>
      </c>
      <c r="C91">
        <v>4</v>
      </c>
    </row>
    <row r="92" spans="1:3">
      <c r="A92" t="s">
        <v>577</v>
      </c>
      <c r="B92" t="s">
        <v>329</v>
      </c>
      <c r="C92">
        <v>4</v>
      </c>
    </row>
    <row r="93" spans="1:3">
      <c r="A93" t="s">
        <v>574</v>
      </c>
      <c r="B93" t="s">
        <v>344</v>
      </c>
      <c r="C93">
        <v>3</v>
      </c>
    </row>
    <row r="94" spans="1:3">
      <c r="A94" t="s">
        <v>574</v>
      </c>
      <c r="B94" t="s">
        <v>100</v>
      </c>
      <c r="C94">
        <v>3</v>
      </c>
    </row>
    <row r="95" spans="1:3">
      <c r="A95" t="s">
        <v>574</v>
      </c>
      <c r="B95" t="s">
        <v>45</v>
      </c>
      <c r="C95">
        <v>3</v>
      </c>
    </row>
    <row r="96" spans="1:3">
      <c r="A96" t="s">
        <v>579</v>
      </c>
      <c r="B96" t="s">
        <v>400</v>
      </c>
      <c r="C96">
        <v>2</v>
      </c>
    </row>
    <row r="97" spans="1:3">
      <c r="A97" t="s">
        <v>579</v>
      </c>
      <c r="B97" t="s">
        <v>292</v>
      </c>
      <c r="C97">
        <v>2</v>
      </c>
    </row>
    <row r="98" spans="1:3">
      <c r="A98" t="s">
        <v>579</v>
      </c>
      <c r="B98" t="s">
        <v>293</v>
      </c>
      <c r="C98">
        <v>2</v>
      </c>
    </row>
    <row r="99" spans="1:3">
      <c r="A99" t="s">
        <v>581</v>
      </c>
      <c r="B99" t="s">
        <v>582</v>
      </c>
      <c r="C99">
        <v>1</v>
      </c>
    </row>
    <row r="100" spans="1:3">
      <c r="A100" t="s">
        <v>581</v>
      </c>
      <c r="B100" t="s">
        <v>583</v>
      </c>
      <c r="C100">
        <v>1</v>
      </c>
    </row>
    <row r="101" spans="1:3">
      <c r="A101" t="s">
        <v>581</v>
      </c>
      <c r="B101" t="s">
        <v>145</v>
      </c>
      <c r="C101">
        <v>1</v>
      </c>
    </row>
  </sheetData>
  <sortState ref="A2:C101">
    <sortCondition descending="1" ref="C2:C101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71"/>
  <sheetViews>
    <sheetView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B15" sqref="B15"/>
    </sheetView>
  </sheetViews>
  <sheetFormatPr defaultRowHeight="15"/>
  <cols>
    <col min="1" max="1" width="16.7109375" customWidth="1"/>
    <col min="2" max="2" width="29" customWidth="1"/>
    <col min="3" max="3" width="10.28515625" bestFit="1" customWidth="1"/>
  </cols>
  <sheetData>
    <row r="1" spans="1:3">
      <c r="A1" s="100" t="s">
        <v>198</v>
      </c>
      <c r="B1" s="96" t="s">
        <v>359</v>
      </c>
      <c r="C1" s="10" t="s">
        <v>199</v>
      </c>
    </row>
    <row r="2" spans="1:3">
      <c r="A2" t="s">
        <v>466</v>
      </c>
      <c r="B2" t="s">
        <v>37</v>
      </c>
      <c r="C2">
        <v>20</v>
      </c>
    </row>
    <row r="3" spans="1:3">
      <c r="A3" t="s">
        <v>466</v>
      </c>
      <c r="B3" t="s">
        <v>28</v>
      </c>
      <c r="C3">
        <v>20</v>
      </c>
    </row>
    <row r="4" spans="1:3">
      <c r="A4" t="s">
        <v>466</v>
      </c>
      <c r="B4" t="s">
        <v>18</v>
      </c>
      <c r="C4">
        <v>20</v>
      </c>
    </row>
    <row r="5" spans="1:3">
      <c r="A5" t="s">
        <v>614</v>
      </c>
      <c r="B5" t="s">
        <v>16</v>
      </c>
      <c r="C5">
        <v>19</v>
      </c>
    </row>
    <row r="6" spans="1:3">
      <c r="A6" t="s">
        <v>614</v>
      </c>
      <c r="B6" t="s">
        <v>122</v>
      </c>
      <c r="C6">
        <v>19</v>
      </c>
    </row>
    <row r="7" spans="1:3">
      <c r="A7" t="s">
        <v>614</v>
      </c>
      <c r="B7" t="s">
        <v>45</v>
      </c>
      <c r="C7">
        <v>19</v>
      </c>
    </row>
    <row r="8" spans="1:3">
      <c r="A8" t="s">
        <v>614</v>
      </c>
      <c r="B8" t="s">
        <v>121</v>
      </c>
      <c r="C8">
        <v>19</v>
      </c>
    </row>
    <row r="9" spans="1:3">
      <c r="A9" t="s">
        <v>162</v>
      </c>
      <c r="B9" t="s">
        <v>26</v>
      </c>
      <c r="C9">
        <v>18</v>
      </c>
    </row>
    <row r="10" spans="1:3">
      <c r="A10" t="s">
        <v>162</v>
      </c>
      <c r="B10" t="s">
        <v>22</v>
      </c>
      <c r="C10">
        <v>18</v>
      </c>
    </row>
    <row r="11" spans="1:3">
      <c r="A11" t="s">
        <v>162</v>
      </c>
      <c r="B11" t="s">
        <v>31</v>
      </c>
      <c r="C11">
        <v>18</v>
      </c>
    </row>
    <row r="12" spans="1:3">
      <c r="A12" t="s">
        <v>162</v>
      </c>
      <c r="B12" t="s">
        <v>29</v>
      </c>
      <c r="C12">
        <v>18</v>
      </c>
    </row>
    <row r="13" spans="1:3">
      <c r="A13" t="s">
        <v>612</v>
      </c>
      <c r="B13" t="s">
        <v>208</v>
      </c>
      <c r="C13">
        <v>17</v>
      </c>
    </row>
    <row r="14" spans="1:3">
      <c r="A14" t="s">
        <v>612</v>
      </c>
      <c r="B14" t="s">
        <v>100</v>
      </c>
      <c r="C14">
        <v>17</v>
      </c>
    </row>
    <row r="15" spans="1:3">
      <c r="A15" t="s">
        <v>612</v>
      </c>
      <c r="B15" t="s">
        <v>613</v>
      </c>
      <c r="C15">
        <v>17</v>
      </c>
    </row>
    <row r="16" spans="1:3">
      <c r="A16" t="s">
        <v>331</v>
      </c>
      <c r="B16" t="s">
        <v>135</v>
      </c>
      <c r="C16">
        <v>16</v>
      </c>
    </row>
    <row r="17" spans="1:3">
      <c r="A17" t="s">
        <v>331</v>
      </c>
      <c r="B17" t="s">
        <v>73</v>
      </c>
      <c r="C17">
        <v>16</v>
      </c>
    </row>
    <row r="18" spans="1:3">
      <c r="A18" t="s">
        <v>331</v>
      </c>
      <c r="B18" t="s">
        <v>119</v>
      </c>
      <c r="C18">
        <v>16</v>
      </c>
    </row>
    <row r="19" spans="1:3">
      <c r="A19" t="s">
        <v>331</v>
      </c>
      <c r="B19" t="s">
        <v>304</v>
      </c>
      <c r="C19">
        <v>16</v>
      </c>
    </row>
    <row r="20" spans="1:3">
      <c r="A20" t="s">
        <v>619</v>
      </c>
      <c r="B20" t="s">
        <v>101</v>
      </c>
      <c r="C20">
        <v>15</v>
      </c>
    </row>
    <row r="21" spans="1:3">
      <c r="A21" t="s">
        <v>619</v>
      </c>
      <c r="B21" t="s">
        <v>61</v>
      </c>
      <c r="C21">
        <v>15</v>
      </c>
    </row>
    <row r="22" spans="1:3">
      <c r="A22" t="s">
        <v>619</v>
      </c>
      <c r="B22" t="s">
        <v>137</v>
      </c>
      <c r="C22">
        <v>15</v>
      </c>
    </row>
    <row r="23" spans="1:3">
      <c r="A23" t="s">
        <v>619</v>
      </c>
      <c r="B23" t="s">
        <v>98</v>
      </c>
      <c r="C23">
        <v>15</v>
      </c>
    </row>
    <row r="24" spans="1:3">
      <c r="A24" t="s">
        <v>348</v>
      </c>
      <c r="B24" t="s">
        <v>229</v>
      </c>
      <c r="C24">
        <v>14</v>
      </c>
    </row>
    <row r="25" spans="1:3">
      <c r="A25" t="s">
        <v>348</v>
      </c>
      <c r="B25" t="s">
        <v>218</v>
      </c>
      <c r="C25">
        <v>14</v>
      </c>
    </row>
    <row r="26" spans="1:3">
      <c r="A26" t="s">
        <v>348</v>
      </c>
      <c r="B26" t="s">
        <v>295</v>
      </c>
      <c r="C26">
        <v>14</v>
      </c>
    </row>
    <row r="27" spans="1:3">
      <c r="A27" t="s">
        <v>190</v>
      </c>
      <c r="B27" t="s">
        <v>244</v>
      </c>
      <c r="C27">
        <v>13</v>
      </c>
    </row>
    <row r="28" spans="1:3">
      <c r="A28" t="s">
        <v>190</v>
      </c>
      <c r="B28" t="s">
        <v>52</v>
      </c>
      <c r="C28">
        <v>13</v>
      </c>
    </row>
    <row r="29" spans="1:3">
      <c r="A29" t="s">
        <v>190</v>
      </c>
      <c r="B29" t="s">
        <v>618</v>
      </c>
      <c r="C29">
        <v>13</v>
      </c>
    </row>
    <row r="30" spans="1:3">
      <c r="A30" t="s">
        <v>197</v>
      </c>
      <c r="B30" t="s">
        <v>332</v>
      </c>
      <c r="C30">
        <v>12</v>
      </c>
    </row>
    <row r="31" spans="1:3">
      <c r="A31" t="s">
        <v>197</v>
      </c>
      <c r="B31" t="s">
        <v>147</v>
      </c>
      <c r="C31">
        <v>12</v>
      </c>
    </row>
    <row r="32" spans="1:3">
      <c r="A32" t="s">
        <v>197</v>
      </c>
      <c r="B32" t="s">
        <v>177</v>
      </c>
      <c r="C32">
        <v>12</v>
      </c>
    </row>
    <row r="33" spans="1:3">
      <c r="A33" t="s">
        <v>490</v>
      </c>
      <c r="B33" t="s">
        <v>326</v>
      </c>
      <c r="C33">
        <v>11</v>
      </c>
    </row>
    <row r="34" spans="1:3">
      <c r="A34" t="s">
        <v>490</v>
      </c>
      <c r="B34" t="s">
        <v>17</v>
      </c>
      <c r="C34">
        <v>11</v>
      </c>
    </row>
    <row r="35" spans="1:3">
      <c r="A35" t="s">
        <v>490</v>
      </c>
      <c r="B35" t="s">
        <v>491</v>
      </c>
      <c r="C35">
        <v>11</v>
      </c>
    </row>
    <row r="36" spans="1:3">
      <c r="A36" t="s">
        <v>490</v>
      </c>
      <c r="B36" t="s">
        <v>175</v>
      </c>
      <c r="C36">
        <v>11</v>
      </c>
    </row>
    <row r="37" spans="1:3">
      <c r="A37" t="s">
        <v>330</v>
      </c>
      <c r="B37" t="s">
        <v>290</v>
      </c>
      <c r="C37">
        <v>10</v>
      </c>
    </row>
    <row r="38" spans="1:3">
      <c r="A38" t="s">
        <v>330</v>
      </c>
      <c r="B38" t="s">
        <v>243</v>
      </c>
      <c r="C38">
        <v>10</v>
      </c>
    </row>
    <row r="39" spans="1:3">
      <c r="A39" t="s">
        <v>330</v>
      </c>
      <c r="B39" t="s">
        <v>309</v>
      </c>
      <c r="C39">
        <v>10</v>
      </c>
    </row>
    <row r="40" spans="1:3">
      <c r="A40" t="s">
        <v>330</v>
      </c>
      <c r="B40" t="s">
        <v>242</v>
      </c>
      <c r="C40">
        <v>10</v>
      </c>
    </row>
    <row r="41" spans="1:3">
      <c r="A41" t="s">
        <v>165</v>
      </c>
      <c r="B41" t="s">
        <v>185</v>
      </c>
      <c r="C41">
        <v>9</v>
      </c>
    </row>
    <row r="42" spans="1:3">
      <c r="A42" t="s">
        <v>165</v>
      </c>
      <c r="B42" t="s">
        <v>262</v>
      </c>
      <c r="C42">
        <v>9</v>
      </c>
    </row>
    <row r="43" spans="1:3">
      <c r="A43" t="s">
        <v>165</v>
      </c>
      <c r="B43" t="s">
        <v>84</v>
      </c>
      <c r="C43">
        <v>9</v>
      </c>
    </row>
    <row r="44" spans="1:3">
      <c r="A44" t="s">
        <v>495</v>
      </c>
      <c r="B44" t="s">
        <v>32</v>
      </c>
      <c r="C44">
        <v>8</v>
      </c>
    </row>
    <row r="45" spans="1:3">
      <c r="A45" t="s">
        <v>495</v>
      </c>
      <c r="B45" t="s">
        <v>44</v>
      </c>
      <c r="C45">
        <v>8</v>
      </c>
    </row>
    <row r="46" spans="1:3">
      <c r="A46" t="s">
        <v>495</v>
      </c>
      <c r="B46" t="s">
        <v>27</v>
      </c>
      <c r="C46">
        <v>8</v>
      </c>
    </row>
    <row r="47" spans="1:3">
      <c r="A47" t="s">
        <v>495</v>
      </c>
      <c r="B47" t="s">
        <v>24</v>
      </c>
      <c r="C47">
        <v>8</v>
      </c>
    </row>
    <row r="48" spans="1:3">
      <c r="A48" t="s">
        <v>266</v>
      </c>
      <c r="B48" t="s">
        <v>99</v>
      </c>
      <c r="C48">
        <v>7</v>
      </c>
    </row>
    <row r="49" spans="1:3">
      <c r="A49" t="s">
        <v>266</v>
      </c>
      <c r="B49" t="s">
        <v>42</v>
      </c>
      <c r="C49">
        <v>7</v>
      </c>
    </row>
    <row r="50" spans="1:3">
      <c r="A50" t="s">
        <v>266</v>
      </c>
      <c r="B50" t="s">
        <v>267</v>
      </c>
      <c r="C50">
        <v>7</v>
      </c>
    </row>
    <row r="51" spans="1:3">
      <c r="A51" t="s">
        <v>266</v>
      </c>
      <c r="B51" t="s">
        <v>40</v>
      </c>
      <c r="C51">
        <v>7</v>
      </c>
    </row>
    <row r="52" spans="1:3">
      <c r="A52" t="s">
        <v>195</v>
      </c>
      <c r="B52" t="s">
        <v>83</v>
      </c>
      <c r="C52">
        <v>6</v>
      </c>
    </row>
    <row r="53" spans="1:3">
      <c r="A53" t="s">
        <v>195</v>
      </c>
      <c r="B53" t="s">
        <v>48</v>
      </c>
      <c r="C53">
        <v>6</v>
      </c>
    </row>
    <row r="54" spans="1:3">
      <c r="A54" t="s">
        <v>195</v>
      </c>
      <c r="B54" t="s">
        <v>35</v>
      </c>
      <c r="C54">
        <v>6</v>
      </c>
    </row>
    <row r="55" spans="1:3">
      <c r="A55" t="s">
        <v>494</v>
      </c>
      <c r="B55" t="s">
        <v>481</v>
      </c>
      <c r="C55">
        <v>5</v>
      </c>
    </row>
    <row r="56" spans="1:3">
      <c r="A56" t="s">
        <v>494</v>
      </c>
      <c r="B56" t="s">
        <v>585</v>
      </c>
      <c r="C56">
        <v>5</v>
      </c>
    </row>
    <row r="57" spans="1:3">
      <c r="A57" t="s">
        <v>494</v>
      </c>
      <c r="B57" t="s">
        <v>252</v>
      </c>
      <c r="C57">
        <v>5</v>
      </c>
    </row>
    <row r="58" spans="1:3">
      <c r="A58" t="s">
        <v>161</v>
      </c>
      <c r="B58" t="s">
        <v>25</v>
      </c>
      <c r="C58">
        <v>4</v>
      </c>
    </row>
    <row r="59" spans="1:3">
      <c r="A59" t="s">
        <v>161</v>
      </c>
      <c r="B59" t="s">
        <v>23</v>
      </c>
      <c r="C59">
        <v>4</v>
      </c>
    </row>
    <row r="60" spans="1:3">
      <c r="A60" t="s">
        <v>161</v>
      </c>
      <c r="B60" t="s">
        <v>38</v>
      </c>
      <c r="C60">
        <v>4</v>
      </c>
    </row>
    <row r="61" spans="1:3">
      <c r="A61" t="s">
        <v>161</v>
      </c>
      <c r="B61" t="s">
        <v>34</v>
      </c>
      <c r="C61">
        <v>4</v>
      </c>
    </row>
    <row r="62" spans="1:3">
      <c r="A62" t="s">
        <v>615</v>
      </c>
      <c r="B62" t="s">
        <v>323</v>
      </c>
      <c r="C62">
        <v>3</v>
      </c>
    </row>
    <row r="63" spans="1:3">
      <c r="A63" t="s">
        <v>615</v>
      </c>
      <c r="B63" t="s">
        <v>377</v>
      </c>
      <c r="C63">
        <v>3</v>
      </c>
    </row>
    <row r="64" spans="1:3">
      <c r="A64" t="s">
        <v>615</v>
      </c>
      <c r="B64" t="s">
        <v>50</v>
      </c>
      <c r="C64">
        <v>3</v>
      </c>
    </row>
    <row r="65" spans="1:3">
      <c r="A65" t="s">
        <v>163</v>
      </c>
      <c r="B65" t="s">
        <v>20</v>
      </c>
      <c r="C65">
        <v>2</v>
      </c>
    </row>
    <row r="66" spans="1:3">
      <c r="A66" t="s">
        <v>163</v>
      </c>
      <c r="B66" t="s">
        <v>47</v>
      </c>
      <c r="C66">
        <v>2</v>
      </c>
    </row>
    <row r="67" spans="1:3">
      <c r="A67" t="s">
        <v>163</v>
      </c>
      <c r="B67" t="s">
        <v>41</v>
      </c>
      <c r="C67">
        <v>2</v>
      </c>
    </row>
    <row r="68" spans="1:3">
      <c r="A68" t="s">
        <v>163</v>
      </c>
      <c r="B68" t="s">
        <v>21</v>
      </c>
      <c r="C68">
        <v>2</v>
      </c>
    </row>
    <row r="69" spans="1:3">
      <c r="A69" t="s">
        <v>616</v>
      </c>
      <c r="B69" t="s">
        <v>132</v>
      </c>
      <c r="C69">
        <v>1</v>
      </c>
    </row>
    <row r="70" spans="1:3">
      <c r="A70" t="s">
        <v>616</v>
      </c>
      <c r="B70" t="s">
        <v>617</v>
      </c>
      <c r="C70">
        <v>1</v>
      </c>
    </row>
    <row r="71" spans="1:3">
      <c r="A71" t="s">
        <v>616</v>
      </c>
      <c r="B71" t="s">
        <v>591</v>
      </c>
      <c r="C71">
        <v>1</v>
      </c>
    </row>
  </sheetData>
  <sortState ref="A2:C71">
    <sortCondition descending="1" ref="C2:C71"/>
  </sortState>
  <conditionalFormatting sqref="A1">
    <cfRule type="expression" dxfId="77" priority="1">
      <formula>E1=2</formula>
    </cfRule>
    <cfRule type="expression" dxfId="76" priority="2">
      <formula>E1=1</formula>
    </cfRule>
    <cfRule type="expression" dxfId="75" priority="3">
      <formula>E1=3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51"/>
  <sheetViews>
    <sheetView workbookViewId="0">
      <pane xSplit="1" ySplit="1" topLeftCell="B13" activePane="bottomRight" state="frozen"/>
      <selection pane="topRight" activeCell="B1" sqref="B1"/>
      <selection pane="bottomLeft" activeCell="A2" sqref="A2"/>
      <selection pane="bottomRight" activeCell="B26" activeCellId="1" sqref="B6 B26"/>
    </sheetView>
  </sheetViews>
  <sheetFormatPr defaultRowHeight="15"/>
  <cols>
    <col min="1" max="1" width="22.85546875" customWidth="1"/>
    <col min="2" max="2" width="23.140625" style="43" customWidth="1"/>
    <col min="3" max="3" width="8.85546875" style="10" customWidth="1"/>
  </cols>
  <sheetData>
    <row r="1" spans="1:3">
      <c r="A1" s="100" t="s">
        <v>198</v>
      </c>
      <c r="B1" s="96" t="s">
        <v>359</v>
      </c>
      <c r="C1" s="10" t="s">
        <v>199</v>
      </c>
    </row>
    <row r="2" spans="1:3">
      <c r="A2" t="s">
        <v>606</v>
      </c>
      <c r="B2" t="s">
        <v>69</v>
      </c>
      <c r="C2" s="10">
        <v>25</v>
      </c>
    </row>
    <row r="3" spans="1:3">
      <c r="A3" t="s">
        <v>606</v>
      </c>
      <c r="B3" t="s">
        <v>17</v>
      </c>
      <c r="C3" s="10">
        <v>25</v>
      </c>
    </row>
    <row r="4" spans="1:3">
      <c r="A4" t="s">
        <v>268</v>
      </c>
      <c r="B4" t="s">
        <v>132</v>
      </c>
      <c r="C4" s="10">
        <v>24</v>
      </c>
    </row>
    <row r="5" spans="1:3">
      <c r="A5" t="s">
        <v>268</v>
      </c>
      <c r="B5" t="s">
        <v>135</v>
      </c>
      <c r="C5" s="10">
        <v>24</v>
      </c>
    </row>
    <row r="6" spans="1:3">
      <c r="A6" t="s">
        <v>609</v>
      </c>
      <c r="B6" t="s">
        <v>585</v>
      </c>
      <c r="C6" s="10">
        <v>23</v>
      </c>
    </row>
    <row r="7" spans="1:3">
      <c r="A7" t="s">
        <v>609</v>
      </c>
      <c r="B7" t="s">
        <v>18</v>
      </c>
      <c r="C7" s="10">
        <v>23</v>
      </c>
    </row>
    <row r="8" spans="1:3">
      <c r="A8" t="s">
        <v>595</v>
      </c>
      <c r="B8" t="s">
        <v>332</v>
      </c>
      <c r="C8" s="10">
        <v>22</v>
      </c>
    </row>
    <row r="9" spans="1:3">
      <c r="A9" t="s">
        <v>595</v>
      </c>
      <c r="B9" t="s">
        <v>229</v>
      </c>
      <c r="C9" s="10">
        <v>22</v>
      </c>
    </row>
    <row r="10" spans="1:3">
      <c r="A10" t="s">
        <v>598</v>
      </c>
      <c r="B10" t="s">
        <v>377</v>
      </c>
      <c r="C10" s="10">
        <v>21</v>
      </c>
    </row>
    <row r="11" spans="1:3">
      <c r="A11" t="s">
        <v>598</v>
      </c>
      <c r="B11" t="s">
        <v>24</v>
      </c>
      <c r="C11" s="10">
        <v>21</v>
      </c>
    </row>
    <row r="12" spans="1:3">
      <c r="A12" t="s">
        <v>314</v>
      </c>
      <c r="B12" t="s">
        <v>243</v>
      </c>
      <c r="C12" s="10">
        <v>20</v>
      </c>
    </row>
    <row r="13" spans="1:3">
      <c r="A13" t="s">
        <v>314</v>
      </c>
      <c r="B13" t="s">
        <v>309</v>
      </c>
      <c r="C13" s="10">
        <v>20</v>
      </c>
    </row>
    <row r="14" spans="1:3">
      <c r="A14" t="s">
        <v>445</v>
      </c>
      <c r="B14" t="s">
        <v>119</v>
      </c>
      <c r="C14" s="10">
        <v>19</v>
      </c>
    </row>
    <row r="15" spans="1:3">
      <c r="A15" t="s">
        <v>445</v>
      </c>
      <c r="B15" t="s">
        <v>73</v>
      </c>
      <c r="C15" s="10">
        <v>19</v>
      </c>
    </row>
    <row r="16" spans="1:3">
      <c r="A16" t="s">
        <v>597</v>
      </c>
      <c r="B16" t="s">
        <v>185</v>
      </c>
      <c r="C16" s="10">
        <v>18</v>
      </c>
    </row>
    <row r="17" spans="1:3">
      <c r="A17" t="s">
        <v>597</v>
      </c>
      <c r="B17" t="s">
        <v>21</v>
      </c>
      <c r="C17" s="10">
        <v>18</v>
      </c>
    </row>
    <row r="18" spans="1:3">
      <c r="A18" t="s">
        <v>444</v>
      </c>
      <c r="B18" t="s">
        <v>65</v>
      </c>
      <c r="C18" s="10">
        <v>17</v>
      </c>
    </row>
    <row r="19" spans="1:3">
      <c r="A19" t="s">
        <v>444</v>
      </c>
      <c r="B19" t="s">
        <v>218</v>
      </c>
      <c r="C19" s="10">
        <v>17</v>
      </c>
    </row>
    <row r="20" spans="1:3">
      <c r="A20" t="s">
        <v>419</v>
      </c>
      <c r="B20" t="s">
        <v>20</v>
      </c>
      <c r="C20" s="10">
        <v>16</v>
      </c>
    </row>
    <row r="21" spans="1:3">
      <c r="A21" t="s">
        <v>419</v>
      </c>
      <c r="B21" t="s">
        <v>23</v>
      </c>
      <c r="C21" s="10">
        <v>16</v>
      </c>
    </row>
    <row r="22" spans="1:3">
      <c r="A22" t="s">
        <v>610</v>
      </c>
      <c r="B22" t="s">
        <v>137</v>
      </c>
      <c r="C22" s="10">
        <v>15</v>
      </c>
    </row>
    <row r="23" spans="1:3">
      <c r="A23" t="s">
        <v>610</v>
      </c>
      <c r="B23" t="s">
        <v>98</v>
      </c>
      <c r="C23" s="10">
        <v>15</v>
      </c>
    </row>
    <row r="24" spans="1:3">
      <c r="A24" t="s">
        <v>605</v>
      </c>
      <c r="B24" t="s">
        <v>242</v>
      </c>
      <c r="C24" s="10">
        <v>14</v>
      </c>
    </row>
    <row r="25" spans="1:3">
      <c r="A25" t="s">
        <v>605</v>
      </c>
      <c r="B25" t="s">
        <v>290</v>
      </c>
      <c r="C25" s="10">
        <v>14</v>
      </c>
    </row>
    <row r="26" spans="1:3">
      <c r="A26" t="s">
        <v>603</v>
      </c>
      <c r="B26" t="s">
        <v>591</v>
      </c>
      <c r="C26" s="10">
        <v>13</v>
      </c>
    </row>
    <row r="27" spans="1:3">
      <c r="A27" t="s">
        <v>603</v>
      </c>
      <c r="B27" t="s">
        <v>295</v>
      </c>
      <c r="C27" s="10">
        <v>13</v>
      </c>
    </row>
    <row r="28" spans="1:3">
      <c r="A28" t="s">
        <v>607</v>
      </c>
      <c r="B28" t="s">
        <v>262</v>
      </c>
      <c r="C28" s="10">
        <v>12</v>
      </c>
    </row>
    <row r="29" spans="1:3">
      <c r="A29" t="s">
        <v>607</v>
      </c>
      <c r="B29" t="s">
        <v>22</v>
      </c>
      <c r="C29" s="10">
        <v>12</v>
      </c>
    </row>
    <row r="30" spans="1:3">
      <c r="A30" t="s">
        <v>497</v>
      </c>
      <c r="B30" t="s">
        <v>66</v>
      </c>
      <c r="C30" s="10">
        <v>11</v>
      </c>
    </row>
    <row r="31" spans="1:3">
      <c r="A31" t="s">
        <v>497</v>
      </c>
      <c r="B31" t="s">
        <v>67</v>
      </c>
      <c r="C31" s="10">
        <v>11</v>
      </c>
    </row>
    <row r="32" spans="1:3">
      <c r="A32" t="s">
        <v>604</v>
      </c>
      <c r="B32" t="s">
        <v>84</v>
      </c>
      <c r="C32" s="10">
        <v>10</v>
      </c>
    </row>
    <row r="33" spans="1:3">
      <c r="A33" t="s">
        <v>604</v>
      </c>
      <c r="B33" t="s">
        <v>208</v>
      </c>
      <c r="C33" s="10">
        <v>10</v>
      </c>
    </row>
    <row r="34" spans="1:3">
      <c r="A34" t="s">
        <v>190</v>
      </c>
      <c r="B34" t="s">
        <v>244</v>
      </c>
      <c r="C34" s="10">
        <v>9</v>
      </c>
    </row>
    <row r="35" spans="1:3">
      <c r="A35" t="s">
        <v>190</v>
      </c>
      <c r="B35" t="s">
        <v>52</v>
      </c>
      <c r="C35" s="10">
        <v>9</v>
      </c>
    </row>
    <row r="36" spans="1:3">
      <c r="A36" t="s">
        <v>602</v>
      </c>
      <c r="B36" t="s">
        <v>100</v>
      </c>
      <c r="C36" s="10">
        <v>8</v>
      </c>
    </row>
    <row r="37" spans="1:3">
      <c r="A37" t="s">
        <v>602</v>
      </c>
      <c r="B37" t="s">
        <v>31</v>
      </c>
      <c r="C37" s="10">
        <v>8</v>
      </c>
    </row>
    <row r="38" spans="1:3">
      <c r="A38" t="s">
        <v>608</v>
      </c>
      <c r="B38" t="s">
        <v>481</v>
      </c>
      <c r="C38" s="10">
        <v>7</v>
      </c>
    </row>
    <row r="39" spans="1:3">
      <c r="A39" t="s">
        <v>608</v>
      </c>
      <c r="B39" t="s">
        <v>323</v>
      </c>
      <c r="C39" s="10">
        <v>7</v>
      </c>
    </row>
    <row r="40" spans="1:3">
      <c r="A40" t="s">
        <v>600</v>
      </c>
      <c r="B40" t="s">
        <v>16</v>
      </c>
      <c r="C40" s="10">
        <v>6</v>
      </c>
    </row>
    <row r="41" spans="1:3">
      <c r="A41" t="s">
        <v>600</v>
      </c>
      <c r="B41" t="s">
        <v>45</v>
      </c>
      <c r="C41" s="10">
        <v>6</v>
      </c>
    </row>
    <row r="42" spans="1:3">
      <c r="A42" t="s">
        <v>499</v>
      </c>
      <c r="B42" t="s">
        <v>252</v>
      </c>
      <c r="C42" s="10">
        <v>5</v>
      </c>
    </row>
    <row r="43" spans="1:3">
      <c r="A43" t="s">
        <v>499</v>
      </c>
      <c r="B43" t="s">
        <v>491</v>
      </c>
      <c r="C43" s="10">
        <v>5</v>
      </c>
    </row>
    <row r="44" spans="1:3">
      <c r="A44" t="s">
        <v>599</v>
      </c>
      <c r="B44" t="s">
        <v>151</v>
      </c>
      <c r="C44" s="10">
        <v>4</v>
      </c>
    </row>
    <row r="45" spans="1:3">
      <c r="A45" t="s">
        <v>599</v>
      </c>
      <c r="B45" t="s">
        <v>35</v>
      </c>
      <c r="C45" s="10">
        <v>4</v>
      </c>
    </row>
    <row r="46" spans="1:3">
      <c r="A46" t="s">
        <v>596</v>
      </c>
      <c r="B46" t="s">
        <v>91</v>
      </c>
      <c r="C46" s="10">
        <v>3</v>
      </c>
    </row>
    <row r="47" spans="1:3">
      <c r="A47" t="s">
        <v>596</v>
      </c>
      <c r="B47" t="s">
        <v>26</v>
      </c>
      <c r="C47" s="10">
        <v>3</v>
      </c>
    </row>
    <row r="48" spans="1:3">
      <c r="A48" t="s">
        <v>611</v>
      </c>
      <c r="B48" t="s">
        <v>101</v>
      </c>
      <c r="C48" s="10">
        <v>2</v>
      </c>
    </row>
    <row r="49" spans="1:3">
      <c r="A49" t="s">
        <v>611</v>
      </c>
      <c r="B49" t="s">
        <v>28</v>
      </c>
      <c r="C49" s="10">
        <v>2</v>
      </c>
    </row>
    <row r="50" spans="1:3">
      <c r="A50" t="s">
        <v>601</v>
      </c>
      <c r="B50" t="s">
        <v>122</v>
      </c>
      <c r="C50" s="10">
        <v>1</v>
      </c>
    </row>
    <row r="51" spans="1:3">
      <c r="A51" t="s">
        <v>601</v>
      </c>
      <c r="B51" t="s">
        <v>304</v>
      </c>
      <c r="C51" s="10">
        <v>1</v>
      </c>
    </row>
  </sheetData>
  <sortState ref="A2:C51">
    <sortCondition descending="1" ref="C2:C51"/>
  </sortState>
  <conditionalFormatting sqref="A14 A38">
    <cfRule type="expression" dxfId="74" priority="37">
      <formula>#REF!=1</formula>
    </cfRule>
    <cfRule type="expression" dxfId="73" priority="38">
      <formula>#REF!=2</formula>
    </cfRule>
    <cfRule type="expression" dxfId="72" priority="39">
      <formula>#REF!=3</formula>
    </cfRule>
  </conditionalFormatting>
  <conditionalFormatting sqref="A1:A51">
    <cfRule type="expression" dxfId="71" priority="34">
      <formula>E1=2</formula>
    </cfRule>
    <cfRule type="expression" dxfId="70" priority="35">
      <formula>E1=1</formula>
    </cfRule>
    <cfRule type="expression" dxfId="69" priority="36">
      <formula>E1=3</formula>
    </cfRule>
  </conditionalFormatting>
  <conditionalFormatting sqref="A32:A62">
    <cfRule type="expression" dxfId="68" priority="31">
      <formula>E32=2</formula>
    </cfRule>
    <cfRule type="expression" dxfId="67" priority="32">
      <formula>E32=1</formula>
    </cfRule>
    <cfRule type="expression" dxfId="66" priority="33">
      <formula>E32=3</formula>
    </cfRule>
  </conditionalFormatting>
  <conditionalFormatting sqref="A2:A24">
    <cfRule type="expression" dxfId="65" priority="28">
      <formula>E2=2</formula>
    </cfRule>
    <cfRule type="expression" dxfId="64" priority="29">
      <formula>E2=1</formula>
    </cfRule>
    <cfRule type="expression" dxfId="63" priority="30">
      <formula>E2=3</formula>
    </cfRule>
  </conditionalFormatting>
  <conditionalFormatting sqref="A25:A47">
    <cfRule type="expression" dxfId="62" priority="25">
      <formula>G2=2</formula>
    </cfRule>
    <cfRule type="expression" dxfId="61" priority="26">
      <formula>G2=1</formula>
    </cfRule>
    <cfRule type="expression" dxfId="60" priority="27">
      <formula>G2=3</formula>
    </cfRule>
  </conditionalFormatting>
  <conditionalFormatting sqref="A26:A48">
    <cfRule type="expression" dxfId="59" priority="16">
      <formula>E26=2</formula>
    </cfRule>
    <cfRule type="expression" dxfId="58" priority="17">
      <formula>E26=1</formula>
    </cfRule>
    <cfRule type="expression" dxfId="57" priority="18">
      <formula>E26=3</formula>
    </cfRule>
  </conditionalFormatting>
  <conditionalFormatting sqref="A49">
    <cfRule type="expression" dxfId="56" priority="13">
      <formula>G26=2</formula>
    </cfRule>
    <cfRule type="expression" dxfId="55" priority="14">
      <formula>G26=1</formula>
    </cfRule>
    <cfRule type="expression" dxfId="54" priority="15">
      <formula>G26=3</formula>
    </cfRule>
  </conditionalFormatting>
  <conditionalFormatting sqref="A2:A62">
    <cfRule type="expression" dxfId="53" priority="46">
      <formula>#REF!=1</formula>
    </cfRule>
    <cfRule type="expression" dxfId="52" priority="47">
      <formula>#REF!=2</formula>
    </cfRule>
    <cfRule type="expression" dxfId="51" priority="48">
      <formula>#REF!=3</formula>
    </cfRule>
  </conditionalFormatting>
  <conditionalFormatting sqref="A39">
    <cfRule type="expression" dxfId="50" priority="10">
      <formula>#REF!=1</formula>
    </cfRule>
    <cfRule type="expression" dxfId="49" priority="11">
      <formula>#REF!=2</formula>
    </cfRule>
    <cfRule type="expression" dxfId="48" priority="12">
      <formula>#REF!=3</formula>
    </cfRule>
  </conditionalFormatting>
  <conditionalFormatting sqref="A27:A49">
    <cfRule type="expression" dxfId="47" priority="7">
      <formula>E27=2</formula>
    </cfRule>
    <cfRule type="expression" dxfId="46" priority="8">
      <formula>E27=1</formula>
    </cfRule>
    <cfRule type="expression" dxfId="45" priority="9">
      <formula>E27=3</formula>
    </cfRule>
  </conditionalFormatting>
  <conditionalFormatting sqref="A50:A51">
    <cfRule type="expression" dxfId="44" priority="4">
      <formula>G27=2</formula>
    </cfRule>
    <cfRule type="expression" dxfId="43" priority="5">
      <formula>G27=1</formula>
    </cfRule>
    <cfRule type="expression" dxfId="42" priority="6">
      <formula>G27=3</formula>
    </cfRule>
  </conditionalFormatting>
  <conditionalFormatting sqref="A51">
    <cfRule type="expression" dxfId="41" priority="1">
      <formula>E51=2</formula>
    </cfRule>
    <cfRule type="expression" dxfId="40" priority="2">
      <formula>E51=1</formula>
    </cfRule>
    <cfRule type="expression" dxfId="39" priority="3">
      <formula>E51=3</formula>
    </cfRule>
  </conditionalFormatting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5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1" sqref="E11"/>
    </sheetView>
  </sheetViews>
  <sheetFormatPr defaultRowHeight="15"/>
  <cols>
    <col min="1" max="1" width="17.85546875" customWidth="1"/>
    <col min="2" max="2" width="24.140625" customWidth="1"/>
    <col min="3" max="3" width="7.7109375" customWidth="1"/>
  </cols>
  <sheetData>
    <row r="1" spans="1:3">
      <c r="A1" s="10" t="s">
        <v>495</v>
      </c>
      <c r="B1" s="10" t="s">
        <v>32</v>
      </c>
      <c r="C1" s="10">
        <v>16</v>
      </c>
    </row>
    <row r="2" spans="1:3">
      <c r="A2" s="10" t="s">
        <v>495</v>
      </c>
      <c r="B2" s="10" t="s">
        <v>44</v>
      </c>
      <c r="C2" s="10">
        <v>16</v>
      </c>
    </row>
    <row r="3" spans="1:3" ht="15" customHeight="1">
      <c r="A3" s="10" t="s">
        <v>495</v>
      </c>
      <c r="B3" s="10" t="s">
        <v>27</v>
      </c>
      <c r="C3" s="10">
        <v>16</v>
      </c>
    </row>
    <row r="4" spans="1:3" ht="15" customHeight="1">
      <c r="A4" s="10" t="s">
        <v>495</v>
      </c>
      <c r="B4" s="10" t="s">
        <v>24</v>
      </c>
      <c r="C4" s="10">
        <v>16</v>
      </c>
    </row>
    <row r="5" spans="1:3">
      <c r="A5" s="10" t="s">
        <v>161</v>
      </c>
      <c r="B5" s="10" t="s">
        <v>25</v>
      </c>
      <c r="C5" s="10">
        <v>15</v>
      </c>
    </row>
    <row r="6" spans="1:3">
      <c r="A6" s="10" t="s">
        <v>161</v>
      </c>
      <c r="B6" s="10" t="s">
        <v>23</v>
      </c>
      <c r="C6" s="10">
        <v>15</v>
      </c>
    </row>
    <row r="7" spans="1:3">
      <c r="A7" s="10" t="s">
        <v>161</v>
      </c>
      <c r="B7" s="10" t="s">
        <v>38</v>
      </c>
      <c r="C7" s="10">
        <v>15</v>
      </c>
    </row>
    <row r="8" spans="1:3">
      <c r="A8" s="10" t="s">
        <v>161</v>
      </c>
      <c r="B8" s="10" t="s">
        <v>34</v>
      </c>
      <c r="C8" s="10">
        <v>15</v>
      </c>
    </row>
    <row r="9" spans="1:3">
      <c r="A9" s="10" t="s">
        <v>348</v>
      </c>
      <c r="B9" s="10" t="s">
        <v>229</v>
      </c>
      <c r="C9" s="10">
        <v>14</v>
      </c>
    </row>
    <row r="10" spans="1:3">
      <c r="A10" s="10" t="s">
        <v>348</v>
      </c>
      <c r="B10" s="10" t="s">
        <v>218</v>
      </c>
      <c r="C10" s="10">
        <v>14</v>
      </c>
    </row>
    <row r="11" spans="1:3">
      <c r="A11" s="10" t="s">
        <v>348</v>
      </c>
      <c r="B11" s="10" t="s">
        <v>295</v>
      </c>
      <c r="C11" s="10">
        <v>14</v>
      </c>
    </row>
    <row r="12" spans="1:3">
      <c r="A12" s="10" t="s">
        <v>331</v>
      </c>
      <c r="B12" s="10" t="s">
        <v>135</v>
      </c>
      <c r="C12" s="10">
        <v>13</v>
      </c>
    </row>
    <row r="13" spans="1:3">
      <c r="A13" s="10" t="s">
        <v>331</v>
      </c>
      <c r="B13" s="10" t="s">
        <v>73</v>
      </c>
      <c r="C13" s="10">
        <v>13</v>
      </c>
    </row>
    <row r="14" spans="1:3">
      <c r="A14" s="10" t="s">
        <v>331</v>
      </c>
      <c r="B14" s="10" t="s">
        <v>119</v>
      </c>
      <c r="C14" s="10">
        <v>13</v>
      </c>
    </row>
    <row r="15" spans="1:3">
      <c r="A15" s="10" t="s">
        <v>331</v>
      </c>
      <c r="B15" s="10" t="s">
        <v>304</v>
      </c>
      <c r="C15" s="10">
        <v>13</v>
      </c>
    </row>
    <row r="16" spans="1:3">
      <c r="A16" s="10" t="s">
        <v>160</v>
      </c>
      <c r="B16" s="10" t="s">
        <v>49</v>
      </c>
      <c r="C16" s="10">
        <v>12</v>
      </c>
    </row>
    <row r="17" spans="1:3">
      <c r="A17" s="10" t="s">
        <v>160</v>
      </c>
      <c r="B17" s="10" t="s">
        <v>16</v>
      </c>
      <c r="C17" s="10">
        <v>12</v>
      </c>
    </row>
    <row r="18" spans="1:3">
      <c r="A18" s="10" t="s">
        <v>160</v>
      </c>
      <c r="B18" s="10" t="s">
        <v>19</v>
      </c>
      <c r="C18" s="10">
        <v>12</v>
      </c>
    </row>
    <row r="19" spans="1:3">
      <c r="A19" s="10" t="s">
        <v>160</v>
      </c>
      <c r="B19" s="10" t="s">
        <v>133</v>
      </c>
      <c r="C19" s="10">
        <v>12</v>
      </c>
    </row>
    <row r="20" spans="1:3">
      <c r="A20" s="15" t="s">
        <v>490</v>
      </c>
      <c r="B20" s="10" t="s">
        <v>326</v>
      </c>
      <c r="C20" s="10">
        <v>11</v>
      </c>
    </row>
    <row r="21" spans="1:3">
      <c r="A21" s="10" t="s">
        <v>490</v>
      </c>
      <c r="B21" s="10" t="s">
        <v>491</v>
      </c>
      <c r="C21" s="10">
        <v>11</v>
      </c>
    </row>
    <row r="22" spans="1:3">
      <c r="A22" s="10" t="s">
        <v>490</v>
      </c>
      <c r="B22" s="10" t="s">
        <v>175</v>
      </c>
      <c r="C22" s="10">
        <v>11</v>
      </c>
    </row>
    <row r="23" spans="1:3">
      <c r="A23" s="10" t="s">
        <v>490</v>
      </c>
      <c r="B23" s="10" t="s">
        <v>17</v>
      </c>
      <c r="C23" s="10">
        <v>11</v>
      </c>
    </row>
    <row r="24" spans="1:3">
      <c r="A24" s="10" t="s">
        <v>264</v>
      </c>
      <c r="B24" s="10" t="s">
        <v>43</v>
      </c>
      <c r="C24" s="10">
        <v>10</v>
      </c>
    </row>
    <row r="25" spans="1:3">
      <c r="A25" s="10" t="s">
        <v>264</v>
      </c>
      <c r="B25" s="10" t="s">
        <v>33</v>
      </c>
      <c r="C25" s="10">
        <v>10</v>
      </c>
    </row>
    <row r="26" spans="1:3">
      <c r="A26" s="10" t="s">
        <v>264</v>
      </c>
      <c r="B26" s="10" t="s">
        <v>30</v>
      </c>
      <c r="C26" s="10">
        <v>10</v>
      </c>
    </row>
    <row r="27" spans="1:3">
      <c r="A27" s="10" t="s">
        <v>401</v>
      </c>
      <c r="B27" s="10" t="s">
        <v>340</v>
      </c>
      <c r="C27" s="10">
        <v>9</v>
      </c>
    </row>
    <row r="28" spans="1:3">
      <c r="A28" s="10" t="s">
        <v>401</v>
      </c>
      <c r="B28" s="10" t="s">
        <v>71</v>
      </c>
      <c r="C28" s="10">
        <v>9</v>
      </c>
    </row>
    <row r="29" spans="1:3">
      <c r="A29" s="10" t="s">
        <v>401</v>
      </c>
      <c r="B29" s="10" t="s">
        <v>347</v>
      </c>
      <c r="C29" s="10">
        <v>9</v>
      </c>
    </row>
    <row r="30" spans="1:3">
      <c r="A30" s="10" t="s">
        <v>693</v>
      </c>
      <c r="B30" s="10" t="s">
        <v>26</v>
      </c>
      <c r="C30" s="10">
        <v>8</v>
      </c>
    </row>
    <row r="31" spans="1:3">
      <c r="A31" s="10" t="s">
        <v>693</v>
      </c>
      <c r="B31" s="10" t="s">
        <v>22</v>
      </c>
      <c r="C31" s="10">
        <v>8</v>
      </c>
    </row>
    <row r="32" spans="1:3">
      <c r="A32" s="10" t="s">
        <v>693</v>
      </c>
      <c r="B32" s="10" t="s">
        <v>31</v>
      </c>
      <c r="C32" s="10">
        <v>8</v>
      </c>
    </row>
    <row r="33" spans="1:3">
      <c r="A33" s="10" t="s">
        <v>693</v>
      </c>
      <c r="B33" s="10" t="s">
        <v>29</v>
      </c>
      <c r="C33" s="10">
        <v>8</v>
      </c>
    </row>
    <row r="34" spans="1:3">
      <c r="A34" s="10" t="s">
        <v>261</v>
      </c>
      <c r="B34" s="10" t="s">
        <v>101</v>
      </c>
      <c r="C34" s="10">
        <v>7</v>
      </c>
    </row>
    <row r="35" spans="1:3">
      <c r="A35" s="10" t="s">
        <v>261</v>
      </c>
      <c r="B35" s="10" t="s">
        <v>137</v>
      </c>
      <c r="C35" s="10">
        <v>7</v>
      </c>
    </row>
    <row r="36" spans="1:3">
      <c r="A36" s="10" t="s">
        <v>261</v>
      </c>
      <c r="B36" s="10" t="s">
        <v>81</v>
      </c>
      <c r="C36" s="10">
        <v>7</v>
      </c>
    </row>
    <row r="37" spans="1:3">
      <c r="A37" s="10" t="s">
        <v>266</v>
      </c>
      <c r="B37" s="10" t="s">
        <v>99</v>
      </c>
      <c r="C37" s="10">
        <v>6</v>
      </c>
    </row>
    <row r="38" spans="1:3">
      <c r="A38" s="10" t="s">
        <v>266</v>
      </c>
      <c r="B38" s="10" t="s">
        <v>42</v>
      </c>
      <c r="C38" s="10">
        <v>6</v>
      </c>
    </row>
    <row r="39" spans="1:3">
      <c r="A39" s="10" t="s">
        <v>266</v>
      </c>
      <c r="B39" s="10" t="s">
        <v>267</v>
      </c>
      <c r="C39" s="10">
        <v>6</v>
      </c>
    </row>
    <row r="40" spans="1:3">
      <c r="A40" s="10" t="s">
        <v>266</v>
      </c>
      <c r="B40" s="10" t="s">
        <v>40</v>
      </c>
      <c r="C40" s="10">
        <v>6</v>
      </c>
    </row>
    <row r="41" spans="1:3">
      <c r="A41" s="10" t="s">
        <v>330</v>
      </c>
      <c r="B41" s="10" t="s">
        <v>290</v>
      </c>
      <c r="C41" s="10">
        <v>5</v>
      </c>
    </row>
    <row r="42" spans="1:3">
      <c r="A42" s="10" t="s">
        <v>330</v>
      </c>
      <c r="B42" s="10" t="s">
        <v>243</v>
      </c>
      <c r="C42" s="10">
        <v>5</v>
      </c>
    </row>
    <row r="43" spans="1:3">
      <c r="A43" s="10" t="s">
        <v>330</v>
      </c>
      <c r="B43" s="10" t="s">
        <v>309</v>
      </c>
      <c r="C43" s="10">
        <v>5</v>
      </c>
    </row>
    <row r="44" spans="1:3">
      <c r="A44" s="10" t="s">
        <v>330</v>
      </c>
      <c r="B44" s="10" t="s">
        <v>242</v>
      </c>
      <c r="C44" s="10">
        <v>5</v>
      </c>
    </row>
    <row r="45" spans="1:3">
      <c r="A45" s="10" t="s">
        <v>195</v>
      </c>
      <c r="B45" s="10" t="s">
        <v>83</v>
      </c>
      <c r="C45" s="10">
        <v>4</v>
      </c>
    </row>
    <row r="46" spans="1:3">
      <c r="A46" s="10" t="s">
        <v>195</v>
      </c>
      <c r="B46" s="10" t="s">
        <v>48</v>
      </c>
      <c r="C46" s="10">
        <v>4</v>
      </c>
    </row>
    <row r="47" spans="1:3">
      <c r="A47" s="10" t="s">
        <v>195</v>
      </c>
      <c r="B47" s="10" t="s">
        <v>77</v>
      </c>
      <c r="C47" s="10">
        <v>4</v>
      </c>
    </row>
    <row r="48" spans="1:3">
      <c r="A48" s="10" t="s">
        <v>195</v>
      </c>
      <c r="B48" s="10" t="s">
        <v>35</v>
      </c>
      <c r="C48" s="10">
        <v>4</v>
      </c>
    </row>
    <row r="49" spans="1:3">
      <c r="A49" s="10" t="s">
        <v>165</v>
      </c>
      <c r="B49" s="10" t="s">
        <v>185</v>
      </c>
      <c r="C49" s="10">
        <v>3</v>
      </c>
    </row>
    <row r="50" spans="1:3">
      <c r="A50" s="10" t="s">
        <v>165</v>
      </c>
      <c r="B50" s="10" t="s">
        <v>262</v>
      </c>
      <c r="C50" s="10">
        <v>3</v>
      </c>
    </row>
    <row r="51" spans="1:3">
      <c r="A51" s="10" t="s">
        <v>165</v>
      </c>
      <c r="B51" s="10" t="s">
        <v>247</v>
      </c>
      <c r="C51" s="10">
        <v>3</v>
      </c>
    </row>
    <row r="52" spans="1:3">
      <c r="A52" s="10" t="s">
        <v>165</v>
      </c>
      <c r="B52" s="10" t="s">
        <v>84</v>
      </c>
      <c r="C52" s="10">
        <v>3</v>
      </c>
    </row>
    <row r="53" spans="1:3">
      <c r="A53" s="10" t="s">
        <v>694</v>
      </c>
      <c r="B53" s="10" t="s">
        <v>20</v>
      </c>
      <c r="C53" s="10">
        <v>2</v>
      </c>
    </row>
    <row r="54" spans="1:3">
      <c r="A54" s="10" t="s">
        <v>694</v>
      </c>
      <c r="B54" s="10" t="s">
        <v>21</v>
      </c>
      <c r="C54" s="10">
        <v>2</v>
      </c>
    </row>
    <row r="55" spans="1:3">
      <c r="A55" s="10" t="s">
        <v>694</v>
      </c>
      <c r="B55" s="10" t="s">
        <v>59</v>
      </c>
      <c r="C55" s="10">
        <v>2</v>
      </c>
    </row>
    <row r="56" spans="1:3">
      <c r="A56" s="10" t="s">
        <v>466</v>
      </c>
      <c r="B56" s="10" t="s">
        <v>37</v>
      </c>
      <c r="C56" s="10">
        <v>1</v>
      </c>
    </row>
    <row r="57" spans="1:3">
      <c r="A57" s="10" t="s">
        <v>466</v>
      </c>
      <c r="B57" s="10" t="s">
        <v>28</v>
      </c>
      <c r="C57" s="10">
        <v>1</v>
      </c>
    </row>
    <row r="58" spans="1:3">
      <c r="A58" s="10" t="s">
        <v>466</v>
      </c>
      <c r="B58" s="10" t="s">
        <v>18</v>
      </c>
      <c r="C58" s="10">
        <v>1</v>
      </c>
    </row>
  </sheetData>
  <sortState ref="A2:C58">
    <sortCondition descending="1" ref="B2:B58"/>
  </sortState>
  <conditionalFormatting sqref="A6">
    <cfRule type="expression" dxfId="38" priority="22">
      <formula>#REF!=2</formula>
    </cfRule>
    <cfRule type="expression" dxfId="37" priority="23">
      <formula>#REF!=1</formula>
    </cfRule>
    <cfRule type="expression" dxfId="36" priority="24">
      <formula>#REF!=3</formula>
    </cfRule>
  </conditionalFormatting>
  <conditionalFormatting sqref="A6">
    <cfRule type="expression" dxfId="35" priority="19">
      <formula>#REF!=2</formula>
    </cfRule>
    <cfRule type="expression" dxfId="34" priority="20">
      <formula>#REF!=1</formula>
    </cfRule>
    <cfRule type="expression" dxfId="33" priority="21">
      <formula>#REF!=3</formula>
    </cfRule>
  </conditionalFormatting>
  <conditionalFormatting sqref="A6">
    <cfRule type="expression" dxfId="32" priority="16">
      <formula>#REF!=2</formula>
    </cfRule>
    <cfRule type="expression" dxfId="31" priority="17">
      <formula>#REF!=1</formula>
    </cfRule>
    <cfRule type="expression" dxfId="30" priority="18">
      <formula>#REF!=3</formula>
    </cfRule>
  </conditionalFormatting>
  <conditionalFormatting sqref="A20">
    <cfRule type="expression" dxfId="29" priority="13">
      <formula>#REF!=2</formula>
    </cfRule>
    <cfRule type="expression" dxfId="28" priority="14">
      <formula>#REF!=1</formula>
    </cfRule>
    <cfRule type="expression" dxfId="27" priority="15">
      <formula>#REF!=3</formula>
    </cfRule>
  </conditionalFormatting>
  <conditionalFormatting sqref="A20">
    <cfRule type="expression" dxfId="26" priority="10">
      <formula>#REF!=2</formula>
    </cfRule>
    <cfRule type="expression" dxfId="25" priority="11">
      <formula>#REF!=1</formula>
    </cfRule>
    <cfRule type="expression" dxfId="24" priority="12">
      <formula>#REF!=3</formula>
    </cfRule>
  </conditionalFormatting>
  <conditionalFormatting sqref="A20">
    <cfRule type="expression" dxfId="23" priority="7">
      <formula>#REF!=2</formula>
    </cfRule>
    <cfRule type="expression" dxfId="22" priority="8">
      <formula>#REF!=1</formula>
    </cfRule>
    <cfRule type="expression" dxfId="21" priority="9">
      <formula>#REF!=3</formula>
    </cfRule>
  </conditionalFormatting>
  <conditionalFormatting sqref="A20">
    <cfRule type="expression" dxfId="20" priority="4">
      <formula>#REF!=2</formula>
    </cfRule>
    <cfRule type="expression" dxfId="19" priority="5">
      <formula>#REF!=1</formula>
    </cfRule>
    <cfRule type="expression" dxfId="18" priority="6">
      <formula>#REF!=3</formula>
    </cfRule>
  </conditionalFormatting>
  <conditionalFormatting sqref="A20">
    <cfRule type="expression" dxfId="17" priority="1">
      <formula>B40=2</formula>
    </cfRule>
    <cfRule type="expression" dxfId="16" priority="2">
      <formula>B40=1</formula>
    </cfRule>
    <cfRule type="expression" dxfId="15" priority="3">
      <formula>B40=3</formula>
    </cfRule>
  </conditionalFormatting>
  <dataValidations count="1">
    <dataValidation type="list" allowBlank="1" showInputMessage="1" showErrorMessage="1" sqref="A20">
      <formula1>Игрок</formula1>
    </dataValidation>
  </dataValidation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2"/>
  <sheetViews>
    <sheetView workbookViewId="0">
      <pane xSplit="1" ySplit="1" topLeftCell="B54" activePane="bottomRight" state="frozen"/>
      <selection pane="topRight" activeCell="B1" sqref="B1"/>
      <selection pane="bottomLeft" activeCell="A2" sqref="A2"/>
      <selection pane="bottomRight" activeCell="B82" sqref="B82"/>
    </sheetView>
  </sheetViews>
  <sheetFormatPr defaultRowHeight="15"/>
  <cols>
    <col min="1" max="1" width="16.5703125" customWidth="1"/>
    <col min="2" max="2" width="23" customWidth="1"/>
    <col min="3" max="3" width="20.5703125" customWidth="1"/>
    <col min="4" max="4" width="22.85546875" customWidth="1"/>
  </cols>
  <sheetData>
    <row r="1" spans="1:6">
      <c r="A1" t="s">
        <v>161</v>
      </c>
      <c r="B1" t="s">
        <v>25</v>
      </c>
      <c r="C1">
        <v>23</v>
      </c>
    </row>
    <row r="2" spans="1:6">
      <c r="A2" t="s">
        <v>161</v>
      </c>
      <c r="B2" t="s">
        <v>23</v>
      </c>
      <c r="C2">
        <v>23</v>
      </c>
    </row>
    <row r="3" spans="1:6">
      <c r="A3" t="s">
        <v>161</v>
      </c>
      <c r="B3" t="s">
        <v>38</v>
      </c>
      <c r="C3">
        <v>23</v>
      </c>
    </row>
    <row r="4" spans="1:6">
      <c r="A4" t="s">
        <v>466</v>
      </c>
      <c r="B4" t="s">
        <v>37</v>
      </c>
      <c r="C4">
        <v>22</v>
      </c>
    </row>
    <row r="5" spans="1:6">
      <c r="A5" t="s">
        <v>466</v>
      </c>
      <c r="B5" t="s">
        <v>28</v>
      </c>
      <c r="C5">
        <v>22</v>
      </c>
    </row>
    <row r="6" spans="1:6">
      <c r="A6" t="s">
        <v>466</v>
      </c>
      <c r="B6" t="s">
        <v>18</v>
      </c>
      <c r="C6">
        <v>22</v>
      </c>
    </row>
    <row r="7" spans="1:6">
      <c r="A7" t="s">
        <v>691</v>
      </c>
      <c r="B7" t="s">
        <v>33</v>
      </c>
      <c r="C7">
        <v>21</v>
      </c>
    </row>
    <row r="8" spans="1:6">
      <c r="A8" t="s">
        <v>691</v>
      </c>
      <c r="B8" t="s">
        <v>100</v>
      </c>
      <c r="C8">
        <v>21</v>
      </c>
    </row>
    <row r="9" spans="1:6">
      <c r="A9" t="s">
        <v>691</v>
      </c>
      <c r="B9" t="s">
        <v>265</v>
      </c>
      <c r="C9">
        <v>21</v>
      </c>
    </row>
    <row r="10" spans="1:6">
      <c r="A10" t="s">
        <v>160</v>
      </c>
      <c r="B10" t="s">
        <v>49</v>
      </c>
      <c r="C10">
        <v>20</v>
      </c>
    </row>
    <row r="11" spans="1:6">
      <c r="A11" t="s">
        <v>160</v>
      </c>
      <c r="B11" t="s">
        <v>16</v>
      </c>
      <c r="C11">
        <v>20</v>
      </c>
    </row>
    <row r="12" spans="1:6">
      <c r="A12" t="s">
        <v>160</v>
      </c>
      <c r="B12" t="s">
        <v>19</v>
      </c>
      <c r="C12">
        <v>20</v>
      </c>
    </row>
    <row r="13" spans="1:6">
      <c r="A13" t="s">
        <v>331</v>
      </c>
      <c r="B13" t="s">
        <v>135</v>
      </c>
      <c r="C13">
        <v>19</v>
      </c>
      <c r="D13">
        <v>4</v>
      </c>
      <c r="E13">
        <v>26</v>
      </c>
      <c r="F13">
        <v>1</v>
      </c>
    </row>
    <row r="14" spans="1:6">
      <c r="A14" t="s">
        <v>331</v>
      </c>
      <c r="B14" t="s">
        <v>73</v>
      </c>
      <c r="C14">
        <v>19</v>
      </c>
      <c r="D14">
        <v>4</v>
      </c>
      <c r="E14">
        <v>26</v>
      </c>
      <c r="F14">
        <v>1</v>
      </c>
    </row>
    <row r="15" spans="1:6">
      <c r="A15" t="s">
        <v>331</v>
      </c>
      <c r="B15" t="s">
        <v>304</v>
      </c>
      <c r="C15">
        <v>19</v>
      </c>
      <c r="D15">
        <v>4</v>
      </c>
      <c r="E15">
        <v>26</v>
      </c>
      <c r="F15">
        <v>1</v>
      </c>
    </row>
    <row r="16" spans="1:6">
      <c r="A16" t="s">
        <v>162</v>
      </c>
      <c r="B16" t="s">
        <v>29</v>
      </c>
      <c r="C16">
        <v>18</v>
      </c>
      <c r="D16">
        <v>3</v>
      </c>
      <c r="E16">
        <v>4</v>
      </c>
      <c r="F16">
        <v>1</v>
      </c>
    </row>
    <row r="17" spans="1:6">
      <c r="A17" t="s">
        <v>162</v>
      </c>
      <c r="B17" t="s">
        <v>22</v>
      </c>
      <c r="C17">
        <v>18</v>
      </c>
      <c r="D17">
        <v>3</v>
      </c>
      <c r="E17">
        <v>4</v>
      </c>
      <c r="F17">
        <v>1</v>
      </c>
    </row>
    <row r="18" spans="1:6">
      <c r="A18" t="s">
        <v>162</v>
      </c>
      <c r="B18" t="s">
        <v>31</v>
      </c>
      <c r="C18">
        <v>18</v>
      </c>
      <c r="D18">
        <v>3</v>
      </c>
      <c r="E18">
        <v>4</v>
      </c>
      <c r="F18">
        <v>1</v>
      </c>
    </row>
    <row r="19" spans="1:6">
      <c r="A19" t="s">
        <v>495</v>
      </c>
      <c r="B19" t="s">
        <v>32</v>
      </c>
      <c r="C19">
        <v>17</v>
      </c>
      <c r="D19">
        <v>3</v>
      </c>
      <c r="E19">
        <v>25</v>
      </c>
      <c r="F19">
        <v>2</v>
      </c>
    </row>
    <row r="20" spans="1:6">
      <c r="A20" t="s">
        <v>495</v>
      </c>
      <c r="B20" t="s">
        <v>44</v>
      </c>
      <c r="C20">
        <v>17</v>
      </c>
      <c r="D20">
        <v>3</v>
      </c>
      <c r="E20">
        <v>25</v>
      </c>
      <c r="F20">
        <v>2</v>
      </c>
    </row>
    <row r="21" spans="1:6">
      <c r="A21" t="s">
        <v>495</v>
      </c>
      <c r="B21" t="s">
        <v>27</v>
      </c>
      <c r="C21">
        <v>17</v>
      </c>
      <c r="D21">
        <v>3</v>
      </c>
      <c r="E21">
        <v>25</v>
      </c>
      <c r="F21">
        <v>2</v>
      </c>
    </row>
    <row r="22" spans="1:6">
      <c r="A22" t="s">
        <v>495</v>
      </c>
      <c r="B22" t="s">
        <v>24</v>
      </c>
      <c r="C22">
        <v>17</v>
      </c>
      <c r="D22">
        <v>3</v>
      </c>
      <c r="E22">
        <v>25</v>
      </c>
      <c r="F22">
        <v>2</v>
      </c>
    </row>
    <row r="23" spans="1:6">
      <c r="A23" t="s">
        <v>490</v>
      </c>
      <c r="B23" t="s">
        <v>326</v>
      </c>
      <c r="C23">
        <v>16</v>
      </c>
      <c r="D23">
        <v>3</v>
      </c>
      <c r="E23">
        <v>12</v>
      </c>
      <c r="F23">
        <v>2</v>
      </c>
    </row>
    <row r="24" spans="1:6">
      <c r="A24" t="s">
        <v>490</v>
      </c>
      <c r="B24" t="s">
        <v>175</v>
      </c>
      <c r="C24">
        <v>16</v>
      </c>
      <c r="D24">
        <v>3</v>
      </c>
      <c r="E24">
        <v>12</v>
      </c>
      <c r="F24">
        <v>2</v>
      </c>
    </row>
    <row r="25" spans="1:6">
      <c r="A25" t="s">
        <v>490</v>
      </c>
      <c r="B25" t="s">
        <v>491</v>
      </c>
      <c r="C25">
        <v>16</v>
      </c>
      <c r="D25">
        <v>3</v>
      </c>
      <c r="E25">
        <v>12</v>
      </c>
      <c r="F25">
        <v>2</v>
      </c>
    </row>
    <row r="26" spans="1:6">
      <c r="A26" t="s">
        <v>164</v>
      </c>
      <c r="B26" t="s">
        <v>76</v>
      </c>
      <c r="C26">
        <v>15</v>
      </c>
    </row>
    <row r="27" spans="1:6">
      <c r="A27" t="s">
        <v>164</v>
      </c>
      <c r="B27" t="s">
        <v>61</v>
      </c>
      <c r="C27">
        <v>15</v>
      </c>
    </row>
    <row r="28" spans="1:6">
      <c r="A28" t="s">
        <v>164</v>
      </c>
      <c r="B28" t="s">
        <v>98</v>
      </c>
      <c r="C28">
        <v>15</v>
      </c>
    </row>
    <row r="29" spans="1:6">
      <c r="A29" t="s">
        <v>687</v>
      </c>
      <c r="B29" t="s">
        <v>300</v>
      </c>
      <c r="C29">
        <v>14</v>
      </c>
    </row>
    <row r="30" spans="1:6">
      <c r="A30" t="s">
        <v>687</v>
      </c>
      <c r="B30" t="s">
        <v>295</v>
      </c>
      <c r="C30">
        <v>14</v>
      </c>
    </row>
    <row r="31" spans="1:6">
      <c r="A31" t="s">
        <v>687</v>
      </c>
      <c r="B31" t="s">
        <v>54</v>
      </c>
      <c r="C31">
        <v>14</v>
      </c>
    </row>
    <row r="32" spans="1:6">
      <c r="A32" t="s">
        <v>401</v>
      </c>
      <c r="B32" t="s">
        <v>340</v>
      </c>
      <c r="C32">
        <v>13</v>
      </c>
    </row>
    <row r="33" spans="1:6">
      <c r="A33" t="s">
        <v>401</v>
      </c>
      <c r="B33" t="s">
        <v>347</v>
      </c>
      <c r="C33">
        <v>13</v>
      </c>
    </row>
    <row r="34" spans="1:6">
      <c r="A34" t="s">
        <v>401</v>
      </c>
      <c r="B34" t="s">
        <v>64</v>
      </c>
      <c r="C34">
        <v>13</v>
      </c>
    </row>
    <row r="35" spans="1:6">
      <c r="A35" t="s">
        <v>669</v>
      </c>
      <c r="B35" t="s">
        <v>520</v>
      </c>
      <c r="C35">
        <v>12</v>
      </c>
    </row>
    <row r="36" spans="1:6">
      <c r="A36" t="s">
        <v>669</v>
      </c>
      <c r="B36" t="s">
        <v>673</v>
      </c>
      <c r="C36">
        <v>12</v>
      </c>
    </row>
    <row r="37" spans="1:6">
      <c r="A37" t="s">
        <v>669</v>
      </c>
      <c r="B37" t="s">
        <v>576</v>
      </c>
      <c r="C37">
        <v>12</v>
      </c>
    </row>
    <row r="38" spans="1:6">
      <c r="A38" t="s">
        <v>494</v>
      </c>
      <c r="B38" t="s">
        <v>481</v>
      </c>
      <c r="C38">
        <v>11</v>
      </c>
      <c r="D38">
        <v>3</v>
      </c>
      <c r="E38">
        <v>-2</v>
      </c>
      <c r="F38">
        <v>3</v>
      </c>
    </row>
    <row r="39" spans="1:6">
      <c r="A39" t="s">
        <v>494</v>
      </c>
      <c r="B39" t="s">
        <v>585</v>
      </c>
      <c r="C39">
        <v>11</v>
      </c>
      <c r="D39">
        <v>3</v>
      </c>
      <c r="E39">
        <v>-2</v>
      </c>
      <c r="F39">
        <v>3</v>
      </c>
    </row>
    <row r="40" spans="1:6">
      <c r="A40" t="s">
        <v>494</v>
      </c>
      <c r="B40" t="s">
        <v>252</v>
      </c>
      <c r="C40">
        <v>11</v>
      </c>
      <c r="D40">
        <v>3</v>
      </c>
      <c r="E40">
        <v>-2</v>
      </c>
      <c r="F40">
        <v>3</v>
      </c>
    </row>
    <row r="41" spans="1:6">
      <c r="A41" t="s">
        <v>327</v>
      </c>
      <c r="B41" t="s">
        <v>122</v>
      </c>
      <c r="C41">
        <v>10</v>
      </c>
      <c r="D41">
        <v>3</v>
      </c>
      <c r="E41">
        <v>10</v>
      </c>
      <c r="F41">
        <v>4</v>
      </c>
    </row>
    <row r="42" spans="1:6">
      <c r="A42" t="s">
        <v>327</v>
      </c>
      <c r="B42" t="s">
        <v>45</v>
      </c>
      <c r="C42">
        <v>10</v>
      </c>
      <c r="D42">
        <v>3</v>
      </c>
      <c r="E42">
        <v>10</v>
      </c>
      <c r="F42">
        <v>4</v>
      </c>
    </row>
    <row r="43" spans="1:6">
      <c r="A43" t="s">
        <v>327</v>
      </c>
      <c r="B43" t="s">
        <v>121</v>
      </c>
      <c r="C43">
        <v>10</v>
      </c>
      <c r="D43">
        <v>3</v>
      </c>
      <c r="E43">
        <v>10</v>
      </c>
      <c r="F43">
        <v>4</v>
      </c>
    </row>
    <row r="44" spans="1:6">
      <c r="A44" t="s">
        <v>330</v>
      </c>
      <c r="B44" t="s">
        <v>290</v>
      </c>
      <c r="C44">
        <v>9</v>
      </c>
      <c r="D44">
        <v>3</v>
      </c>
      <c r="E44">
        <v>4</v>
      </c>
      <c r="F44">
        <v>4</v>
      </c>
    </row>
    <row r="45" spans="1:6">
      <c r="A45" t="s">
        <v>330</v>
      </c>
      <c r="B45" t="s">
        <v>243</v>
      </c>
      <c r="C45">
        <v>9</v>
      </c>
      <c r="D45">
        <v>3</v>
      </c>
      <c r="E45">
        <v>4</v>
      </c>
      <c r="F45">
        <v>4</v>
      </c>
    </row>
    <row r="46" spans="1:6">
      <c r="A46" t="s">
        <v>330</v>
      </c>
      <c r="B46" t="s">
        <v>309</v>
      </c>
      <c r="C46">
        <v>9</v>
      </c>
      <c r="D46">
        <v>3</v>
      </c>
      <c r="E46">
        <v>4</v>
      </c>
      <c r="F46">
        <v>4</v>
      </c>
    </row>
    <row r="47" spans="1:6">
      <c r="A47" t="s">
        <v>330</v>
      </c>
      <c r="B47" t="s">
        <v>242</v>
      </c>
      <c r="C47">
        <v>9</v>
      </c>
      <c r="D47">
        <v>3</v>
      </c>
      <c r="E47">
        <v>4</v>
      </c>
      <c r="F47">
        <v>4</v>
      </c>
    </row>
    <row r="48" spans="1:6">
      <c r="A48" t="s">
        <v>533</v>
      </c>
      <c r="B48" t="s">
        <v>151</v>
      </c>
      <c r="C48">
        <v>8</v>
      </c>
      <c r="D48">
        <v>1</v>
      </c>
      <c r="E48">
        <v>-29</v>
      </c>
      <c r="F48">
        <v>4</v>
      </c>
    </row>
    <row r="49" spans="1:6">
      <c r="A49" t="s">
        <v>533</v>
      </c>
      <c r="B49" t="s">
        <v>145</v>
      </c>
      <c r="C49">
        <v>8</v>
      </c>
      <c r="D49">
        <v>1</v>
      </c>
      <c r="E49">
        <v>-29</v>
      </c>
      <c r="F49">
        <v>4</v>
      </c>
    </row>
    <row r="50" spans="1:6">
      <c r="A50" t="s">
        <v>533</v>
      </c>
      <c r="B50" t="s">
        <v>132</v>
      </c>
      <c r="C50">
        <v>8</v>
      </c>
      <c r="D50">
        <v>1</v>
      </c>
      <c r="E50">
        <v>-29</v>
      </c>
      <c r="F50">
        <v>4</v>
      </c>
    </row>
    <row r="51" spans="1:6">
      <c r="A51" t="s">
        <v>197</v>
      </c>
      <c r="B51" t="s">
        <v>332</v>
      </c>
      <c r="C51">
        <v>7</v>
      </c>
      <c r="D51">
        <v>2</v>
      </c>
      <c r="E51">
        <v>-3</v>
      </c>
      <c r="F51">
        <v>5</v>
      </c>
    </row>
    <row r="52" spans="1:6">
      <c r="A52" t="s">
        <v>197</v>
      </c>
      <c r="B52" t="s">
        <v>147</v>
      </c>
      <c r="C52">
        <v>7</v>
      </c>
      <c r="D52">
        <v>2</v>
      </c>
      <c r="E52">
        <v>-3</v>
      </c>
      <c r="F52">
        <v>5</v>
      </c>
    </row>
    <row r="53" spans="1:6">
      <c r="A53" t="s">
        <v>197</v>
      </c>
      <c r="B53" t="s">
        <v>55</v>
      </c>
      <c r="C53">
        <v>7</v>
      </c>
      <c r="D53">
        <v>2</v>
      </c>
      <c r="E53">
        <v>-3</v>
      </c>
      <c r="F53">
        <v>5</v>
      </c>
    </row>
    <row r="54" spans="1:6">
      <c r="A54" t="s">
        <v>688</v>
      </c>
      <c r="B54" t="s">
        <v>20</v>
      </c>
      <c r="C54">
        <v>6</v>
      </c>
      <c r="D54">
        <v>2</v>
      </c>
      <c r="E54">
        <v>-9</v>
      </c>
      <c r="F54">
        <v>5</v>
      </c>
    </row>
    <row r="55" spans="1:6">
      <c r="A55" t="s">
        <v>688</v>
      </c>
      <c r="B55" t="s">
        <v>116</v>
      </c>
      <c r="C55">
        <v>6</v>
      </c>
      <c r="D55">
        <v>2</v>
      </c>
      <c r="E55">
        <v>-9</v>
      </c>
      <c r="F55">
        <v>5</v>
      </c>
    </row>
    <row r="56" spans="1:6">
      <c r="A56" t="s">
        <v>688</v>
      </c>
      <c r="B56" t="s">
        <v>21</v>
      </c>
      <c r="C56">
        <v>6</v>
      </c>
      <c r="D56">
        <v>2</v>
      </c>
      <c r="E56">
        <v>-9</v>
      </c>
      <c r="F56">
        <v>5</v>
      </c>
    </row>
    <row r="57" spans="1:6">
      <c r="A57" t="s">
        <v>492</v>
      </c>
      <c r="B57" t="s">
        <v>66</v>
      </c>
      <c r="C57">
        <v>5</v>
      </c>
      <c r="D57">
        <v>1</v>
      </c>
      <c r="E57">
        <v>-28</v>
      </c>
      <c r="F57">
        <v>5</v>
      </c>
    </row>
    <row r="58" spans="1:6">
      <c r="A58" t="s">
        <v>492</v>
      </c>
      <c r="B58" t="s">
        <v>473</v>
      </c>
      <c r="C58">
        <v>5</v>
      </c>
      <c r="D58">
        <v>1</v>
      </c>
      <c r="E58">
        <v>-28</v>
      </c>
      <c r="F58">
        <v>5</v>
      </c>
    </row>
    <row r="59" spans="1:6">
      <c r="A59" t="s">
        <v>492</v>
      </c>
      <c r="B59" t="s">
        <v>472</v>
      </c>
      <c r="C59">
        <v>5</v>
      </c>
      <c r="D59">
        <v>1</v>
      </c>
      <c r="E59">
        <v>-28</v>
      </c>
      <c r="F59">
        <v>5</v>
      </c>
    </row>
    <row r="60" spans="1:6">
      <c r="A60" t="s">
        <v>492</v>
      </c>
      <c r="B60" t="s">
        <v>67</v>
      </c>
      <c r="C60">
        <v>5</v>
      </c>
      <c r="D60">
        <v>1</v>
      </c>
      <c r="E60">
        <v>-28</v>
      </c>
      <c r="F60">
        <v>5</v>
      </c>
    </row>
    <row r="61" spans="1:6">
      <c r="A61" t="s">
        <v>165</v>
      </c>
      <c r="B61" t="s">
        <v>185</v>
      </c>
      <c r="C61">
        <v>4</v>
      </c>
      <c r="D61">
        <v>0</v>
      </c>
      <c r="E61">
        <v>-14</v>
      </c>
      <c r="F61">
        <v>5</v>
      </c>
    </row>
    <row r="62" spans="1:6">
      <c r="A62" t="s">
        <v>165</v>
      </c>
      <c r="B62" t="s">
        <v>262</v>
      </c>
      <c r="C62">
        <v>4</v>
      </c>
      <c r="D62">
        <v>0</v>
      </c>
      <c r="E62">
        <v>-14</v>
      </c>
      <c r="F62">
        <v>5</v>
      </c>
    </row>
    <row r="63" spans="1:6">
      <c r="A63" t="s">
        <v>165</v>
      </c>
      <c r="B63" t="s">
        <v>84</v>
      </c>
      <c r="C63">
        <v>4</v>
      </c>
      <c r="D63">
        <v>0</v>
      </c>
      <c r="E63">
        <v>-14</v>
      </c>
      <c r="F63">
        <v>5</v>
      </c>
    </row>
    <row r="64" spans="1:6">
      <c r="A64" t="s">
        <v>689</v>
      </c>
      <c r="B64" t="s">
        <v>69</v>
      </c>
      <c r="C64">
        <v>3</v>
      </c>
      <c r="D64">
        <v>1</v>
      </c>
      <c r="E64">
        <v>-24</v>
      </c>
      <c r="F64">
        <v>6</v>
      </c>
    </row>
    <row r="65" spans="1:6">
      <c r="A65" t="s">
        <v>689</v>
      </c>
      <c r="B65" t="s">
        <v>47</v>
      </c>
      <c r="C65">
        <v>3</v>
      </c>
      <c r="D65">
        <v>1</v>
      </c>
      <c r="E65">
        <v>-24</v>
      </c>
      <c r="F65">
        <v>6</v>
      </c>
    </row>
    <row r="66" spans="1:6">
      <c r="A66" t="s">
        <v>689</v>
      </c>
      <c r="B66" t="s">
        <v>41</v>
      </c>
      <c r="C66">
        <v>3</v>
      </c>
      <c r="D66">
        <v>1</v>
      </c>
      <c r="E66">
        <v>-24</v>
      </c>
      <c r="F66">
        <v>6</v>
      </c>
    </row>
    <row r="67" spans="1:6">
      <c r="A67" t="s">
        <v>692</v>
      </c>
      <c r="B67" t="s">
        <v>370</v>
      </c>
      <c r="C67">
        <v>2</v>
      </c>
      <c r="D67">
        <v>0</v>
      </c>
      <c r="E67">
        <v>-40</v>
      </c>
      <c r="F67">
        <v>6</v>
      </c>
    </row>
    <row r="68" spans="1:6">
      <c r="A68" t="s">
        <v>692</v>
      </c>
      <c r="B68" t="s">
        <v>371</v>
      </c>
      <c r="C68">
        <v>2</v>
      </c>
      <c r="D68">
        <v>0</v>
      </c>
      <c r="E68">
        <v>-40</v>
      </c>
      <c r="F68">
        <v>6</v>
      </c>
    </row>
    <row r="69" spans="1:6">
      <c r="A69" t="s">
        <v>692</v>
      </c>
      <c r="B69" t="s">
        <v>237</v>
      </c>
      <c r="C69">
        <v>2</v>
      </c>
      <c r="D69">
        <v>0</v>
      </c>
      <c r="E69">
        <v>-40</v>
      </c>
      <c r="F69">
        <v>6</v>
      </c>
    </row>
    <row r="70" spans="1:6">
      <c r="A70" t="s">
        <v>690</v>
      </c>
      <c r="B70" t="s">
        <v>369</v>
      </c>
      <c r="C70">
        <v>1</v>
      </c>
      <c r="D70">
        <v>0</v>
      </c>
      <c r="E70">
        <v>-46</v>
      </c>
      <c r="F70">
        <v>6</v>
      </c>
    </row>
    <row r="71" spans="1:6">
      <c r="A71" t="s">
        <v>690</v>
      </c>
      <c r="B71" t="s">
        <v>280</v>
      </c>
      <c r="C71">
        <v>1</v>
      </c>
      <c r="D71">
        <v>0</v>
      </c>
      <c r="E71">
        <v>-46</v>
      </c>
      <c r="F71">
        <v>6</v>
      </c>
    </row>
    <row r="72" spans="1:6">
      <c r="A72" t="s">
        <v>690</v>
      </c>
      <c r="B72" t="s">
        <v>367</v>
      </c>
      <c r="C72">
        <v>1</v>
      </c>
      <c r="D72">
        <v>0</v>
      </c>
      <c r="E72">
        <v>-46</v>
      </c>
      <c r="F72">
        <v>6</v>
      </c>
    </row>
  </sheetData>
  <sortState ref="A1:F92">
    <sortCondition descending="1" ref="C1:C92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39"/>
  <sheetViews>
    <sheetView workbookViewId="0">
      <pane xSplit="1" ySplit="1" topLeftCell="B28" activePane="bottomRight" state="frozen"/>
      <selection pane="topRight" activeCell="B1" sqref="B1"/>
      <selection pane="bottomLeft" activeCell="A2" sqref="A2"/>
      <selection pane="bottomRight" activeCell="B35" sqref="B35"/>
    </sheetView>
  </sheetViews>
  <sheetFormatPr defaultRowHeight="15"/>
  <cols>
    <col min="1" max="1" width="15.5703125" customWidth="1"/>
    <col min="2" max="2" width="25" customWidth="1"/>
    <col min="3" max="3" width="18.85546875" customWidth="1"/>
  </cols>
  <sheetData>
    <row r="1" spans="1:3">
      <c r="A1" s="9" t="s">
        <v>198</v>
      </c>
      <c r="C1" s="9" t="s">
        <v>199</v>
      </c>
    </row>
    <row r="2" spans="1:3">
      <c r="A2" t="s">
        <v>189</v>
      </c>
      <c r="B2" t="s">
        <v>16</v>
      </c>
      <c r="C2">
        <v>26</v>
      </c>
    </row>
    <row r="3" spans="1:3">
      <c r="A3" t="s">
        <v>189</v>
      </c>
      <c r="B3" t="s">
        <v>19</v>
      </c>
      <c r="C3">
        <v>26</v>
      </c>
    </row>
    <row r="4" spans="1:3">
      <c r="A4" t="s">
        <v>671</v>
      </c>
      <c r="B4" t="s">
        <v>23</v>
      </c>
      <c r="C4">
        <v>25</v>
      </c>
    </row>
    <row r="5" spans="1:3">
      <c r="A5" t="s">
        <v>671</v>
      </c>
      <c r="B5" t="s">
        <v>38</v>
      </c>
      <c r="C5">
        <v>25</v>
      </c>
    </row>
    <row r="6" spans="1:3">
      <c r="A6" t="s">
        <v>512</v>
      </c>
      <c r="B6" t="s">
        <v>473</v>
      </c>
      <c r="C6">
        <v>24</v>
      </c>
    </row>
    <row r="7" spans="1:3">
      <c r="A7" t="s">
        <v>512</v>
      </c>
      <c r="B7" t="s">
        <v>472</v>
      </c>
      <c r="C7">
        <v>24</v>
      </c>
    </row>
    <row r="8" spans="1:3">
      <c r="A8" t="s">
        <v>677</v>
      </c>
      <c r="B8" t="s">
        <v>121</v>
      </c>
      <c r="C8">
        <v>23</v>
      </c>
    </row>
    <row r="9" spans="1:3">
      <c r="A9" t="s">
        <v>677</v>
      </c>
      <c r="B9" t="s">
        <v>55</v>
      </c>
      <c r="C9">
        <v>23</v>
      </c>
    </row>
    <row r="10" spans="1:3">
      <c r="A10" t="s">
        <v>675</v>
      </c>
      <c r="B10" t="s">
        <v>54</v>
      </c>
      <c r="C10">
        <v>22</v>
      </c>
    </row>
    <row r="11" spans="1:3">
      <c r="A11" t="s">
        <v>675</v>
      </c>
      <c r="B11" t="s">
        <v>98</v>
      </c>
      <c r="C11">
        <v>22</v>
      </c>
    </row>
    <row r="12" spans="1:3">
      <c r="A12" t="s">
        <v>463</v>
      </c>
      <c r="B12" t="s">
        <v>300</v>
      </c>
      <c r="C12">
        <v>21</v>
      </c>
    </row>
    <row r="13" spans="1:3">
      <c r="A13" t="s">
        <v>463</v>
      </c>
      <c r="B13" t="s">
        <v>295</v>
      </c>
      <c r="C13">
        <v>21</v>
      </c>
    </row>
    <row r="14" spans="1:3">
      <c r="A14" t="s">
        <v>497</v>
      </c>
      <c r="B14" t="s">
        <v>66</v>
      </c>
      <c r="C14">
        <v>20</v>
      </c>
    </row>
    <row r="15" spans="1:3">
      <c r="A15" t="s">
        <v>497</v>
      </c>
      <c r="B15" t="s">
        <v>67</v>
      </c>
      <c r="C15">
        <v>20</v>
      </c>
    </row>
    <row r="16" spans="1:3">
      <c r="A16" t="s">
        <v>465</v>
      </c>
      <c r="B16" t="s">
        <v>326</v>
      </c>
      <c r="C16">
        <v>19</v>
      </c>
    </row>
    <row r="17" spans="1:3">
      <c r="A17" t="s">
        <v>465</v>
      </c>
      <c r="B17" t="s">
        <v>175</v>
      </c>
      <c r="C17">
        <v>19</v>
      </c>
    </row>
    <row r="18" spans="1:3">
      <c r="A18" t="s">
        <v>188</v>
      </c>
      <c r="B18" t="s">
        <v>37</v>
      </c>
      <c r="C18">
        <v>18</v>
      </c>
    </row>
    <row r="19" spans="1:3">
      <c r="A19" t="s">
        <v>188</v>
      </c>
      <c r="B19" t="s">
        <v>18</v>
      </c>
      <c r="C19">
        <v>18</v>
      </c>
    </row>
    <row r="20" spans="1:3">
      <c r="A20" t="s">
        <v>606</v>
      </c>
      <c r="B20" t="s">
        <v>69</v>
      </c>
      <c r="C20">
        <v>17</v>
      </c>
    </row>
    <row r="21" spans="1:3">
      <c r="A21" t="s">
        <v>606</v>
      </c>
      <c r="B21" t="s">
        <v>24</v>
      </c>
      <c r="C21">
        <v>17</v>
      </c>
    </row>
    <row r="22" spans="1:3">
      <c r="A22" t="s">
        <v>420</v>
      </c>
      <c r="B22" t="s">
        <v>28</v>
      </c>
      <c r="C22">
        <v>16</v>
      </c>
    </row>
    <row r="23" spans="1:3">
      <c r="A23" t="s">
        <v>420</v>
      </c>
      <c r="B23" t="s">
        <v>31</v>
      </c>
      <c r="C23">
        <v>16</v>
      </c>
    </row>
    <row r="24" spans="1:3">
      <c r="A24" t="s">
        <v>678</v>
      </c>
      <c r="B24" t="s">
        <v>25</v>
      </c>
      <c r="C24">
        <v>15</v>
      </c>
    </row>
    <row r="25" spans="1:3">
      <c r="A25" t="s">
        <v>678</v>
      </c>
      <c r="B25" t="s">
        <v>29</v>
      </c>
      <c r="C25">
        <v>15</v>
      </c>
    </row>
    <row r="26" spans="1:3">
      <c r="A26" t="s">
        <v>464</v>
      </c>
      <c r="B26" t="s">
        <v>20</v>
      </c>
      <c r="C26">
        <v>14</v>
      </c>
    </row>
    <row r="27" spans="1:3">
      <c r="A27" t="s">
        <v>464</v>
      </c>
      <c r="B27" t="s">
        <v>21</v>
      </c>
      <c r="C27">
        <v>14</v>
      </c>
    </row>
    <row r="28" spans="1:3">
      <c r="A28" t="s">
        <v>605</v>
      </c>
      <c r="B28" t="s">
        <v>290</v>
      </c>
      <c r="C28">
        <v>13</v>
      </c>
    </row>
    <row r="29" spans="1:3">
      <c r="A29" t="s">
        <v>605</v>
      </c>
      <c r="B29" t="s">
        <v>242</v>
      </c>
      <c r="C29">
        <v>13</v>
      </c>
    </row>
    <row r="30" spans="1:3">
      <c r="A30" t="s">
        <v>676</v>
      </c>
      <c r="B30" t="s">
        <v>32</v>
      </c>
      <c r="C30">
        <v>12</v>
      </c>
    </row>
    <row r="31" spans="1:3">
      <c r="A31" t="s">
        <v>676</v>
      </c>
      <c r="B31" t="s">
        <v>49</v>
      </c>
      <c r="C31">
        <v>12</v>
      </c>
    </row>
    <row r="32" spans="1:3">
      <c r="A32" t="s">
        <v>669</v>
      </c>
      <c r="B32" t="s">
        <v>520</v>
      </c>
      <c r="C32">
        <v>11</v>
      </c>
    </row>
    <row r="33" spans="1:3">
      <c r="A33" t="s">
        <v>669</v>
      </c>
      <c r="B33" t="s">
        <v>576</v>
      </c>
      <c r="C33">
        <v>11</v>
      </c>
    </row>
    <row r="34" spans="1:3">
      <c r="A34" t="s">
        <v>268</v>
      </c>
      <c r="B34" t="s">
        <v>135</v>
      </c>
      <c r="C34">
        <v>10</v>
      </c>
    </row>
    <row r="35" spans="1:3">
      <c r="A35" t="s">
        <v>268</v>
      </c>
      <c r="B35" t="s">
        <v>679</v>
      </c>
      <c r="C35">
        <v>10</v>
      </c>
    </row>
    <row r="36" spans="1:3">
      <c r="A36" t="s">
        <v>668</v>
      </c>
      <c r="B36" t="s">
        <v>116</v>
      </c>
      <c r="C36">
        <v>9</v>
      </c>
    </row>
    <row r="37" spans="1:3">
      <c r="A37" t="s">
        <v>668</v>
      </c>
      <c r="B37" t="s">
        <v>491</v>
      </c>
      <c r="C37">
        <v>9</v>
      </c>
    </row>
    <row r="38" spans="1:3">
      <c r="A38" t="s">
        <v>670</v>
      </c>
      <c r="B38" t="s">
        <v>262</v>
      </c>
      <c r="C38">
        <v>8</v>
      </c>
    </row>
    <row r="39" spans="1:3">
      <c r="A39" t="s">
        <v>670</v>
      </c>
      <c r="B39" t="s">
        <v>280</v>
      </c>
      <c r="C39">
        <v>8</v>
      </c>
    </row>
    <row r="40" spans="1:3">
      <c r="A40" t="s">
        <v>672</v>
      </c>
      <c r="B40" t="s">
        <v>33</v>
      </c>
      <c r="C40">
        <v>7</v>
      </c>
    </row>
    <row r="41" spans="1:3">
      <c r="A41" t="s">
        <v>672</v>
      </c>
      <c r="B41" t="s">
        <v>673</v>
      </c>
      <c r="C41">
        <v>7</v>
      </c>
    </row>
    <row r="42" spans="1:3">
      <c r="A42" t="s">
        <v>376</v>
      </c>
      <c r="B42" t="s">
        <v>122</v>
      </c>
      <c r="C42">
        <v>6</v>
      </c>
    </row>
    <row r="43" spans="1:3">
      <c r="A43" t="s">
        <v>376</v>
      </c>
      <c r="B43" t="s">
        <v>304</v>
      </c>
      <c r="C43">
        <v>6</v>
      </c>
    </row>
    <row r="44" spans="1:3">
      <c r="A44" t="s">
        <v>661</v>
      </c>
      <c r="B44" t="s">
        <v>22</v>
      </c>
      <c r="C44">
        <v>5</v>
      </c>
    </row>
    <row r="45" spans="1:3">
      <c r="A45" t="s">
        <v>661</v>
      </c>
      <c r="B45" t="s">
        <v>185</v>
      </c>
      <c r="C45">
        <v>5</v>
      </c>
    </row>
    <row r="46" spans="1:3">
      <c r="A46" t="s">
        <v>686</v>
      </c>
      <c r="B46" t="s">
        <v>332</v>
      </c>
      <c r="C46">
        <v>4</v>
      </c>
    </row>
    <row r="47" spans="1:3">
      <c r="A47" t="s">
        <v>686</v>
      </c>
      <c r="B47" t="s">
        <v>132</v>
      </c>
      <c r="C47">
        <v>4</v>
      </c>
    </row>
    <row r="48" spans="1:3">
      <c r="A48" t="s">
        <v>674</v>
      </c>
      <c r="B48" t="s">
        <v>481</v>
      </c>
      <c r="C48">
        <v>3</v>
      </c>
    </row>
    <row r="49" spans="1:3">
      <c r="A49" t="s">
        <v>674</v>
      </c>
      <c r="B49" t="s">
        <v>585</v>
      </c>
      <c r="C49">
        <v>3</v>
      </c>
    </row>
    <row r="50" spans="1:3">
      <c r="A50" t="s">
        <v>683</v>
      </c>
      <c r="B50" t="s">
        <v>684</v>
      </c>
      <c r="C50">
        <v>2</v>
      </c>
    </row>
    <row r="51" spans="1:3">
      <c r="A51" t="s">
        <v>683</v>
      </c>
      <c r="B51" t="s">
        <v>685</v>
      </c>
      <c r="C51">
        <v>2</v>
      </c>
    </row>
    <row r="52" spans="1:3">
      <c r="A52" t="s">
        <v>680</v>
      </c>
      <c r="B52" t="s">
        <v>681</v>
      </c>
      <c r="C52">
        <v>1</v>
      </c>
    </row>
    <row r="53" spans="1:3">
      <c r="A53" t="s">
        <v>680</v>
      </c>
      <c r="B53" t="s">
        <v>682</v>
      </c>
      <c r="C53">
        <v>1</v>
      </c>
    </row>
    <row r="232" spans="5:5">
      <c r="E232">
        <v>1</v>
      </c>
    </row>
    <row r="233" spans="5:5">
      <c r="E233">
        <v>1</v>
      </c>
    </row>
    <row r="234" spans="5:5">
      <c r="E234">
        <v>6</v>
      </c>
    </row>
    <row r="235" spans="5:5">
      <c r="E235">
        <v>6</v>
      </c>
    </row>
    <row r="236" spans="5:5">
      <c r="E236">
        <v>7</v>
      </c>
    </row>
    <row r="237" spans="5:5">
      <c r="E237">
        <v>9</v>
      </c>
    </row>
    <row r="238" spans="5:5">
      <c r="E238">
        <v>9</v>
      </c>
    </row>
    <row r="239" spans="5:5">
      <c r="E239">
        <v>14</v>
      </c>
    </row>
  </sheetData>
  <sortState ref="A2:C239">
    <sortCondition descending="1" ref="C2:C239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9" sqref="B19"/>
    </sheetView>
  </sheetViews>
  <sheetFormatPr defaultRowHeight="15"/>
  <cols>
    <col min="1" max="1" width="10.140625" customWidth="1"/>
    <col min="2" max="2" width="21.5703125" customWidth="1"/>
    <col min="4" max="4" width="4.28515625" customWidth="1"/>
  </cols>
  <sheetData>
    <row r="1" spans="1:2">
      <c r="A1" s="9" t="s">
        <v>324</v>
      </c>
      <c r="B1" s="9" t="s">
        <v>359</v>
      </c>
    </row>
    <row r="2" spans="1:2">
      <c r="A2" s="177">
        <v>1</v>
      </c>
      <c r="B2" s="177" t="s">
        <v>290</v>
      </c>
    </row>
    <row r="3" spans="1:2">
      <c r="A3" s="9">
        <v>2</v>
      </c>
      <c r="B3" s="9" t="s">
        <v>24</v>
      </c>
    </row>
    <row r="4" spans="1:2">
      <c r="A4" s="9">
        <v>3</v>
      </c>
      <c r="B4" s="9" t="s">
        <v>34</v>
      </c>
    </row>
    <row r="5" spans="1:2">
      <c r="A5" s="9">
        <v>3</v>
      </c>
      <c r="B5" s="9" t="s">
        <v>218</v>
      </c>
    </row>
    <row r="6" spans="1:2">
      <c r="A6" s="101"/>
    </row>
    <row r="7" spans="1:2">
      <c r="A7" s="101"/>
    </row>
  </sheetData>
  <sortState ref="A1:G44">
    <sortCondition descending="1" ref="C1:C44"/>
  </sortState>
  <conditionalFormatting sqref="A1:A32">
    <cfRule type="expression" dxfId="14" priority="7">
      <formula>H1=2</formula>
    </cfRule>
    <cfRule type="expression" dxfId="13" priority="8">
      <formula>H1=1</formula>
    </cfRule>
    <cfRule type="expression" dxfId="12" priority="9">
      <formula>H1=3</formula>
    </cfRule>
  </conditionalFormatting>
  <conditionalFormatting sqref="A43">
    <cfRule type="expression" dxfId="11" priority="4">
      <formula>I21=2</formula>
    </cfRule>
    <cfRule type="expression" dxfId="10" priority="5">
      <formula>I21=1</formula>
    </cfRule>
    <cfRule type="expression" dxfId="9" priority="6">
      <formula>I21=3</formula>
    </cfRule>
  </conditionalFormatting>
  <conditionalFormatting sqref="A22:A41">
    <cfRule type="expression" dxfId="8" priority="16">
      <formula>I1=2</formula>
    </cfRule>
    <cfRule type="expression" dxfId="7" priority="17">
      <formula>I1=1</formula>
    </cfRule>
    <cfRule type="expression" dxfId="6" priority="18">
      <formula>I1=3</formula>
    </cfRule>
  </conditionalFormatting>
  <conditionalFormatting sqref="A42">
    <cfRule type="expression" dxfId="5" priority="22">
      <formula>#REF!=2</formula>
    </cfRule>
    <cfRule type="expression" dxfId="4" priority="23">
      <formula>#REF!=1</formula>
    </cfRule>
    <cfRule type="expression" dxfId="3" priority="24">
      <formula>#REF!=3</formula>
    </cfRule>
  </conditionalFormatting>
  <conditionalFormatting sqref="B2:B55">
    <cfRule type="expression" dxfId="2" priority="1">
      <formula>#REF!=2</formula>
    </cfRule>
    <cfRule type="expression" dxfId="1" priority="2">
      <formula>#REF!=1</formula>
    </cfRule>
    <cfRule type="expression" dxfId="0" priority="3">
      <formula>#REF!=3</formula>
    </cfRule>
  </conditionalFormatting>
  <dataValidations count="1">
    <dataValidation type="list" allowBlank="1" showInputMessage="1" showErrorMessage="1" sqref="B2:B55">
      <formula1>Игрок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8"/>
  <sheetViews>
    <sheetView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F10" sqref="F10"/>
    </sheetView>
  </sheetViews>
  <sheetFormatPr defaultRowHeight="15"/>
  <cols>
    <col min="1" max="1" width="4.85546875" style="10" customWidth="1"/>
    <col min="2" max="2" width="21" style="19" customWidth="1"/>
    <col min="3" max="3" width="6.7109375" style="10" customWidth="1"/>
    <col min="4" max="4" width="6.7109375" style="30" customWidth="1"/>
    <col min="5" max="5" width="6.7109375" style="10" customWidth="1"/>
    <col min="6" max="6" width="6.7109375" style="30" customWidth="1"/>
    <col min="7" max="7" width="6.7109375" style="10" customWidth="1"/>
    <col min="8" max="8" width="6.7109375" style="30" customWidth="1"/>
    <col min="9" max="9" width="6.7109375" style="10" customWidth="1"/>
    <col min="10" max="10" width="6.7109375" style="30" customWidth="1"/>
    <col min="11" max="11" width="6.7109375" style="10" customWidth="1"/>
    <col min="12" max="12" width="6.7109375" style="30" customWidth="1"/>
    <col min="13" max="13" width="6.7109375" style="10" customWidth="1"/>
    <col min="14" max="14" width="6.7109375" style="30" customWidth="1"/>
    <col min="15" max="15" width="6.7109375" style="10" customWidth="1"/>
    <col min="16" max="16" width="6.7109375" style="30" customWidth="1"/>
    <col min="17" max="17" width="6.7109375" style="10" customWidth="1"/>
    <col min="18" max="18" width="7.7109375" style="30" customWidth="1"/>
    <col min="19" max="19" width="6.7109375" style="10" customWidth="1"/>
    <col min="20" max="20" width="6.7109375" style="29" customWidth="1"/>
    <col min="21" max="21" width="6.7109375" style="10" customWidth="1"/>
    <col min="22" max="22" width="6.7109375" style="29" customWidth="1"/>
    <col min="23" max="23" width="6.7109375" style="33" customWidth="1"/>
    <col min="24" max="24" width="6.7109375" style="29" customWidth="1"/>
    <col min="25" max="25" width="6.7109375" style="89" customWidth="1"/>
    <col min="26" max="26" width="14" style="32" customWidth="1"/>
  </cols>
  <sheetData>
    <row r="1" spans="1:26" ht="139.5" customHeight="1">
      <c r="A1" s="44" t="s">
        <v>0</v>
      </c>
      <c r="B1" s="51" t="s">
        <v>1</v>
      </c>
      <c r="C1" s="45" t="s">
        <v>389</v>
      </c>
      <c r="D1" s="48" t="s">
        <v>318</v>
      </c>
      <c r="E1" s="45" t="s">
        <v>390</v>
      </c>
      <c r="F1" s="48" t="s">
        <v>318</v>
      </c>
      <c r="G1" s="45" t="s">
        <v>391</v>
      </c>
      <c r="H1" s="48" t="s">
        <v>318</v>
      </c>
      <c r="I1" s="45" t="s">
        <v>392</v>
      </c>
      <c r="J1" s="48" t="s">
        <v>318</v>
      </c>
      <c r="K1" s="45" t="s">
        <v>393</v>
      </c>
      <c r="L1" s="48" t="s">
        <v>318</v>
      </c>
      <c r="M1" s="45" t="s">
        <v>394</v>
      </c>
      <c r="N1" s="48" t="s">
        <v>318</v>
      </c>
      <c r="O1" s="45" t="s">
        <v>395</v>
      </c>
      <c r="P1" s="48" t="s">
        <v>318</v>
      </c>
      <c r="Q1" s="45" t="s">
        <v>396</v>
      </c>
      <c r="R1" s="48" t="s">
        <v>489</v>
      </c>
      <c r="S1" s="45" t="s">
        <v>480</v>
      </c>
      <c r="T1" s="48" t="s">
        <v>318</v>
      </c>
      <c r="U1" s="45" t="s">
        <v>593</v>
      </c>
      <c r="V1" s="48" t="s">
        <v>318</v>
      </c>
      <c r="W1" s="85" t="s">
        <v>321</v>
      </c>
      <c r="X1" s="86" t="s">
        <v>320</v>
      </c>
      <c r="Y1" s="87" t="s">
        <v>594</v>
      </c>
      <c r="Z1" s="31" t="s">
        <v>319</v>
      </c>
    </row>
    <row r="2" spans="1:26" ht="18" customHeight="1">
      <c r="A2" s="90">
        <v>1</v>
      </c>
      <c r="B2" s="36" t="s">
        <v>18</v>
      </c>
      <c r="C2" s="15">
        <v>66</v>
      </c>
      <c r="D2" s="49">
        <f t="shared" ref="D2:D9" si="0">C2/70</f>
        <v>0.94285714285714284</v>
      </c>
      <c r="E2" s="15">
        <v>67</v>
      </c>
      <c r="F2" s="49">
        <f>E2/67</f>
        <v>1</v>
      </c>
      <c r="G2" s="15">
        <v>77</v>
      </c>
      <c r="H2" s="49">
        <f t="shared" ref="H2:H9" si="1">G2/83</f>
        <v>0.92771084337349397</v>
      </c>
      <c r="I2" s="15">
        <v>55</v>
      </c>
      <c r="J2" s="49">
        <f>I2/60</f>
        <v>0.91666666666666663</v>
      </c>
      <c r="K2" s="15">
        <v>84</v>
      </c>
      <c r="L2" s="49">
        <f t="shared" ref="L2:L23" si="2">K2/84</f>
        <v>1</v>
      </c>
      <c r="M2" s="15">
        <v>47</v>
      </c>
      <c r="N2" s="49">
        <f>M2/52</f>
        <v>0.90384615384615385</v>
      </c>
      <c r="O2" s="15">
        <v>83</v>
      </c>
      <c r="P2" s="49">
        <f>O2/87</f>
        <v>0.95402298850574707</v>
      </c>
      <c r="Q2" s="15">
        <v>74</v>
      </c>
      <c r="R2" s="49">
        <f t="shared" ref="R2:R13" si="3">Q2/80</f>
        <v>0.92500000000000004</v>
      </c>
      <c r="S2" s="15">
        <v>49</v>
      </c>
      <c r="T2" s="52">
        <f>S2/51</f>
        <v>0.96078431372549022</v>
      </c>
      <c r="U2" s="15">
        <v>58</v>
      </c>
      <c r="V2" s="52">
        <f>U2/58</f>
        <v>1</v>
      </c>
      <c r="W2" s="50">
        <f t="shared" ref="W2:W65" si="4">C2+E2+G2+I2+K2+M2+O2+Q2+U2</f>
        <v>611</v>
      </c>
      <c r="X2" s="52">
        <f t="shared" ref="X2:X65" si="5">D2+F2+H2+J2+L2+N2+P2+R2+T2+V2</f>
        <v>9.5308881089746951</v>
      </c>
      <c r="Y2" s="88">
        <f t="shared" ref="Y2:Y65" si="6">COUNT(C2,E2,G2,I2,K2,M2,O2,Q2,S2,U2)</f>
        <v>10</v>
      </c>
      <c r="Z2" s="40">
        <f t="shared" ref="Z2:Z33" si="7">X2/Y2</f>
        <v>0.95308881089746955</v>
      </c>
    </row>
    <row r="3" spans="1:26" ht="18" customHeight="1">
      <c r="A3" s="90">
        <f t="shared" ref="A3:A66" si="8">A2+1</f>
        <v>2</v>
      </c>
      <c r="B3" s="34" t="s">
        <v>16</v>
      </c>
      <c r="C3" s="15">
        <v>65</v>
      </c>
      <c r="D3" s="49">
        <f t="shared" si="0"/>
        <v>0.9285714285714286</v>
      </c>
      <c r="E3" s="15">
        <v>63</v>
      </c>
      <c r="F3" s="49">
        <f>E3/67</f>
        <v>0.94029850746268662</v>
      </c>
      <c r="G3" s="15">
        <v>79</v>
      </c>
      <c r="H3" s="49">
        <f t="shared" si="1"/>
        <v>0.95180722891566261</v>
      </c>
      <c r="I3" s="15">
        <v>41</v>
      </c>
      <c r="J3" s="49">
        <f>I3/60</f>
        <v>0.68333333333333335</v>
      </c>
      <c r="K3" s="15">
        <v>60</v>
      </c>
      <c r="L3" s="49">
        <f t="shared" si="2"/>
        <v>0.7142857142857143</v>
      </c>
      <c r="M3" s="15"/>
      <c r="N3" s="49"/>
      <c r="O3" s="15">
        <v>87</v>
      </c>
      <c r="P3" s="49">
        <f>O3/87</f>
        <v>1</v>
      </c>
      <c r="Q3" s="15">
        <v>62</v>
      </c>
      <c r="R3" s="49">
        <f t="shared" si="3"/>
        <v>0.77500000000000002</v>
      </c>
      <c r="S3" s="15">
        <v>51</v>
      </c>
      <c r="T3" s="52">
        <f>S3/51</f>
        <v>1</v>
      </c>
      <c r="U3" s="15">
        <v>52</v>
      </c>
      <c r="V3" s="52">
        <f>U3/58</f>
        <v>0.89655172413793105</v>
      </c>
      <c r="W3" s="50">
        <f t="shared" si="4"/>
        <v>509</v>
      </c>
      <c r="X3" s="52">
        <f t="shared" si="5"/>
        <v>7.8898479367067562</v>
      </c>
      <c r="Y3" s="88">
        <f t="shared" si="6"/>
        <v>9</v>
      </c>
      <c r="Z3" s="40">
        <f t="shared" si="7"/>
        <v>0.87664977074519512</v>
      </c>
    </row>
    <row r="4" spans="1:26" ht="18" customHeight="1">
      <c r="A4" s="90">
        <f t="shared" si="8"/>
        <v>3</v>
      </c>
      <c r="B4" s="35" t="s">
        <v>17</v>
      </c>
      <c r="C4" s="15">
        <v>62</v>
      </c>
      <c r="D4" s="49">
        <f t="shared" si="0"/>
        <v>0.88571428571428568</v>
      </c>
      <c r="E4" s="15">
        <v>51</v>
      </c>
      <c r="F4" s="49">
        <f>E4/67</f>
        <v>0.76119402985074625</v>
      </c>
      <c r="G4" s="15">
        <v>83</v>
      </c>
      <c r="H4" s="49">
        <f t="shared" si="1"/>
        <v>1</v>
      </c>
      <c r="I4" s="15">
        <v>56</v>
      </c>
      <c r="J4" s="49">
        <f>I4/60</f>
        <v>0.93333333333333335</v>
      </c>
      <c r="K4" s="15">
        <v>76</v>
      </c>
      <c r="L4" s="49">
        <f t="shared" si="2"/>
        <v>0.90476190476190477</v>
      </c>
      <c r="M4" s="15">
        <v>37</v>
      </c>
      <c r="N4" s="49">
        <f>M4/52</f>
        <v>0.71153846153846156</v>
      </c>
      <c r="O4" s="15">
        <v>86</v>
      </c>
      <c r="P4" s="49">
        <f>O4/87</f>
        <v>0.9885057471264368</v>
      </c>
      <c r="Q4" s="15">
        <v>76</v>
      </c>
      <c r="R4" s="49">
        <f t="shared" si="3"/>
        <v>0.95</v>
      </c>
      <c r="S4" s="15">
        <v>29</v>
      </c>
      <c r="T4" s="52">
        <f>S4/51</f>
        <v>0.56862745098039214</v>
      </c>
      <c r="U4" s="15"/>
      <c r="V4" s="52">
        <f>U4/58</f>
        <v>0</v>
      </c>
      <c r="W4" s="50">
        <f t="shared" si="4"/>
        <v>527</v>
      </c>
      <c r="X4" s="52">
        <f t="shared" si="5"/>
        <v>7.7036752133055613</v>
      </c>
      <c r="Y4" s="88">
        <f t="shared" si="6"/>
        <v>9</v>
      </c>
      <c r="Z4" s="40">
        <f t="shared" si="7"/>
        <v>0.85596391258950677</v>
      </c>
    </row>
    <row r="5" spans="1:26" ht="18" customHeight="1">
      <c r="A5" s="90">
        <f t="shared" si="8"/>
        <v>4</v>
      </c>
      <c r="B5" s="35" t="s">
        <v>24</v>
      </c>
      <c r="C5" s="15">
        <v>68</v>
      </c>
      <c r="D5" s="49">
        <f t="shared" si="0"/>
        <v>0.97142857142857142</v>
      </c>
      <c r="E5" s="15">
        <v>62</v>
      </c>
      <c r="F5" s="49">
        <f>E5/67</f>
        <v>0.92537313432835822</v>
      </c>
      <c r="G5" s="15">
        <v>81</v>
      </c>
      <c r="H5" s="49">
        <f t="shared" si="1"/>
        <v>0.97590361445783136</v>
      </c>
      <c r="I5" s="15">
        <v>48</v>
      </c>
      <c r="J5" s="49">
        <f>I5/60</f>
        <v>0.8</v>
      </c>
      <c r="K5" s="15">
        <v>81</v>
      </c>
      <c r="L5" s="49">
        <f t="shared" si="2"/>
        <v>0.9642857142857143</v>
      </c>
      <c r="M5" s="15"/>
      <c r="N5" s="49"/>
      <c r="O5" s="15"/>
      <c r="P5" s="49"/>
      <c r="Q5" s="15">
        <v>71</v>
      </c>
      <c r="R5" s="49">
        <f t="shared" si="3"/>
        <v>0.88749999999999996</v>
      </c>
      <c r="S5" s="15">
        <v>46</v>
      </c>
      <c r="T5" s="52">
        <f>S5/51</f>
        <v>0.90196078431372551</v>
      </c>
      <c r="U5" s="15">
        <v>14</v>
      </c>
      <c r="V5" s="52">
        <f>U5/58</f>
        <v>0.2413793103448276</v>
      </c>
      <c r="W5" s="50">
        <f t="shared" si="4"/>
        <v>425</v>
      </c>
      <c r="X5" s="52">
        <f t="shared" si="5"/>
        <v>6.6678311291590289</v>
      </c>
      <c r="Y5" s="88">
        <f t="shared" si="6"/>
        <v>8</v>
      </c>
      <c r="Z5" s="40">
        <f t="shared" si="7"/>
        <v>0.83347889114487861</v>
      </c>
    </row>
    <row r="6" spans="1:26" ht="18" customHeight="1">
      <c r="A6" s="90">
        <f t="shared" si="8"/>
        <v>5</v>
      </c>
      <c r="B6" s="35" t="s">
        <v>26</v>
      </c>
      <c r="C6" s="15">
        <v>59</v>
      </c>
      <c r="D6" s="49">
        <f t="shared" si="0"/>
        <v>0.84285714285714286</v>
      </c>
      <c r="E6" s="15"/>
      <c r="F6" s="49"/>
      <c r="G6" s="15">
        <v>63</v>
      </c>
      <c r="H6" s="49">
        <f t="shared" si="1"/>
        <v>0.75903614457831325</v>
      </c>
      <c r="I6" s="15">
        <v>60</v>
      </c>
      <c r="J6" s="49">
        <f>I6/60</f>
        <v>1</v>
      </c>
      <c r="K6" s="15">
        <v>75</v>
      </c>
      <c r="L6" s="49">
        <f t="shared" si="2"/>
        <v>0.8928571428571429</v>
      </c>
      <c r="M6" s="15">
        <v>51</v>
      </c>
      <c r="N6" s="49">
        <f>M6/52</f>
        <v>0.98076923076923073</v>
      </c>
      <c r="O6" s="15">
        <v>81</v>
      </c>
      <c r="P6" s="49">
        <f>O6/87</f>
        <v>0.93103448275862066</v>
      </c>
      <c r="Q6" s="15">
        <v>73</v>
      </c>
      <c r="R6" s="49">
        <f t="shared" si="3"/>
        <v>0.91249999999999998</v>
      </c>
      <c r="S6" s="15">
        <v>8</v>
      </c>
      <c r="T6" s="52">
        <f>S6/51</f>
        <v>0.15686274509803921</v>
      </c>
      <c r="U6" s="15">
        <v>56</v>
      </c>
      <c r="V6" s="52">
        <f>U6/58</f>
        <v>0.96551724137931039</v>
      </c>
      <c r="W6" s="50">
        <f t="shared" si="4"/>
        <v>518</v>
      </c>
      <c r="X6" s="52">
        <f t="shared" si="5"/>
        <v>7.4414341302978002</v>
      </c>
      <c r="Y6" s="88">
        <f t="shared" si="6"/>
        <v>9</v>
      </c>
      <c r="Z6" s="40">
        <f t="shared" si="7"/>
        <v>0.82682601447753334</v>
      </c>
    </row>
    <row r="7" spans="1:26" ht="18" customHeight="1">
      <c r="A7" s="90">
        <f t="shared" si="8"/>
        <v>6</v>
      </c>
      <c r="B7" s="35" t="s">
        <v>20</v>
      </c>
      <c r="C7" s="15">
        <v>38</v>
      </c>
      <c r="D7" s="49">
        <f t="shared" si="0"/>
        <v>0.54285714285714282</v>
      </c>
      <c r="E7" s="15">
        <v>35</v>
      </c>
      <c r="F7" s="49">
        <f>E7/67</f>
        <v>0.52238805970149249</v>
      </c>
      <c r="G7" s="15">
        <v>80</v>
      </c>
      <c r="H7" s="49">
        <f t="shared" si="1"/>
        <v>0.96385542168674698</v>
      </c>
      <c r="I7" s="15"/>
      <c r="J7" s="49"/>
      <c r="K7" s="15">
        <v>83</v>
      </c>
      <c r="L7" s="49">
        <f t="shared" si="2"/>
        <v>0.98809523809523814</v>
      </c>
      <c r="M7" s="15">
        <v>49</v>
      </c>
      <c r="N7" s="49">
        <f>M7/52</f>
        <v>0.94230769230769229</v>
      </c>
      <c r="O7" s="15">
        <v>71</v>
      </c>
      <c r="P7" s="49">
        <f>O7/87</f>
        <v>0.81609195402298851</v>
      </c>
      <c r="Q7" s="15">
        <v>55</v>
      </c>
      <c r="R7" s="49">
        <f t="shared" si="3"/>
        <v>0.6875</v>
      </c>
      <c r="S7" s="15">
        <v>29</v>
      </c>
      <c r="T7" s="52">
        <f>S7/29</f>
        <v>1</v>
      </c>
      <c r="U7" s="15">
        <v>23</v>
      </c>
      <c r="V7" s="52">
        <f>U7/25</f>
        <v>0.92</v>
      </c>
      <c r="W7" s="50">
        <f t="shared" si="4"/>
        <v>434</v>
      </c>
      <c r="X7" s="52">
        <f t="shared" si="5"/>
        <v>7.3830955086713015</v>
      </c>
      <c r="Y7" s="88">
        <f t="shared" si="6"/>
        <v>9</v>
      </c>
      <c r="Z7" s="40">
        <f t="shared" si="7"/>
        <v>0.82034394540792244</v>
      </c>
    </row>
    <row r="8" spans="1:26" ht="18" customHeight="1">
      <c r="A8" s="90">
        <f t="shared" si="8"/>
        <v>7</v>
      </c>
      <c r="B8" s="35" t="s">
        <v>21</v>
      </c>
      <c r="C8" s="15">
        <v>32</v>
      </c>
      <c r="D8" s="49">
        <f t="shared" si="0"/>
        <v>0.45714285714285713</v>
      </c>
      <c r="E8" s="15">
        <v>59</v>
      </c>
      <c r="F8" s="49">
        <f>E8/67</f>
        <v>0.88059701492537312</v>
      </c>
      <c r="G8" s="15">
        <v>82</v>
      </c>
      <c r="H8" s="49">
        <f t="shared" si="1"/>
        <v>0.98795180722891562</v>
      </c>
      <c r="I8" s="15">
        <v>43</v>
      </c>
      <c r="J8" s="49">
        <f t="shared" ref="J8:J13" si="9">I8/60</f>
        <v>0.71666666666666667</v>
      </c>
      <c r="K8" s="15">
        <v>82</v>
      </c>
      <c r="L8" s="49">
        <f t="shared" si="2"/>
        <v>0.97619047619047616</v>
      </c>
      <c r="M8" s="15">
        <v>52</v>
      </c>
      <c r="N8" s="49">
        <f>M8/52</f>
        <v>1</v>
      </c>
      <c r="O8" s="15">
        <v>84</v>
      </c>
      <c r="P8" s="49">
        <f>O8/87</f>
        <v>0.96551724137931039</v>
      </c>
      <c r="Q8" s="15">
        <v>42</v>
      </c>
      <c r="R8" s="49">
        <f t="shared" si="3"/>
        <v>0.52500000000000002</v>
      </c>
      <c r="S8" s="15">
        <v>37</v>
      </c>
      <c r="T8" s="52">
        <f>S8/51</f>
        <v>0.72549019607843135</v>
      </c>
      <c r="U8" s="15">
        <v>54</v>
      </c>
      <c r="V8" s="52">
        <f t="shared" ref="V8:V30" si="10">U8/58</f>
        <v>0.93103448275862066</v>
      </c>
      <c r="W8" s="50">
        <f t="shared" si="4"/>
        <v>530</v>
      </c>
      <c r="X8" s="52">
        <f t="shared" si="5"/>
        <v>8.165590742370652</v>
      </c>
      <c r="Y8" s="88">
        <f t="shared" si="6"/>
        <v>10</v>
      </c>
      <c r="Z8" s="40">
        <f t="shared" si="7"/>
        <v>0.8165590742370652</v>
      </c>
    </row>
    <row r="9" spans="1:26" ht="18" customHeight="1">
      <c r="A9" s="90">
        <f t="shared" si="8"/>
        <v>8</v>
      </c>
      <c r="B9" s="35" t="s">
        <v>19</v>
      </c>
      <c r="C9" s="15">
        <v>39</v>
      </c>
      <c r="D9" s="49">
        <f t="shared" si="0"/>
        <v>0.55714285714285716</v>
      </c>
      <c r="E9" s="15">
        <v>65</v>
      </c>
      <c r="F9" s="49">
        <f>E9/67</f>
        <v>0.97014925373134331</v>
      </c>
      <c r="G9" s="15">
        <v>74</v>
      </c>
      <c r="H9" s="49">
        <f t="shared" si="1"/>
        <v>0.89156626506024095</v>
      </c>
      <c r="I9" s="15">
        <v>44</v>
      </c>
      <c r="J9" s="49">
        <f t="shared" si="9"/>
        <v>0.73333333333333328</v>
      </c>
      <c r="K9" s="15">
        <v>80</v>
      </c>
      <c r="L9" s="49">
        <f t="shared" si="2"/>
        <v>0.95238095238095233</v>
      </c>
      <c r="M9" s="15"/>
      <c r="N9" s="49"/>
      <c r="O9" s="15">
        <v>85</v>
      </c>
      <c r="P9" s="49">
        <f>O9/87</f>
        <v>0.97701149425287359</v>
      </c>
      <c r="Q9" s="15">
        <v>36</v>
      </c>
      <c r="R9" s="49">
        <f t="shared" si="3"/>
        <v>0.45</v>
      </c>
      <c r="S9" s="15">
        <v>45</v>
      </c>
      <c r="T9" s="52">
        <f>S9/51</f>
        <v>0.88235294117647056</v>
      </c>
      <c r="U9" s="15">
        <v>43</v>
      </c>
      <c r="V9" s="52">
        <f t="shared" si="10"/>
        <v>0.74137931034482762</v>
      </c>
      <c r="W9" s="50">
        <f t="shared" si="4"/>
        <v>466</v>
      </c>
      <c r="X9" s="52">
        <f t="shared" si="5"/>
        <v>7.1553164074228981</v>
      </c>
      <c r="Y9" s="88">
        <f t="shared" si="6"/>
        <v>9</v>
      </c>
      <c r="Z9" s="40">
        <f t="shared" si="7"/>
        <v>0.79503515638032196</v>
      </c>
    </row>
    <row r="10" spans="1:26" ht="18" customHeight="1">
      <c r="A10" s="90">
        <f t="shared" si="8"/>
        <v>9</v>
      </c>
      <c r="B10" s="34" t="s">
        <v>290</v>
      </c>
      <c r="C10" s="15"/>
      <c r="D10" s="49"/>
      <c r="E10" s="15"/>
      <c r="F10" s="49"/>
      <c r="G10" s="15"/>
      <c r="H10" s="49"/>
      <c r="I10" s="15">
        <v>38</v>
      </c>
      <c r="J10" s="49">
        <f t="shared" si="9"/>
        <v>0.6333333333333333</v>
      </c>
      <c r="K10" s="15">
        <v>78</v>
      </c>
      <c r="L10" s="49">
        <f t="shared" si="2"/>
        <v>0.9285714285714286</v>
      </c>
      <c r="M10" s="15">
        <v>50</v>
      </c>
      <c r="N10" s="49">
        <f>M10/52</f>
        <v>0.96153846153846156</v>
      </c>
      <c r="O10" s="15"/>
      <c r="P10" s="49"/>
      <c r="Q10" s="15">
        <v>44</v>
      </c>
      <c r="R10" s="49">
        <f t="shared" si="3"/>
        <v>0.55000000000000004</v>
      </c>
      <c r="S10" s="15"/>
      <c r="T10" s="52"/>
      <c r="U10" s="15">
        <v>50</v>
      </c>
      <c r="V10" s="52">
        <f t="shared" si="10"/>
        <v>0.86206896551724133</v>
      </c>
      <c r="W10" s="50">
        <f t="shared" si="4"/>
        <v>260</v>
      </c>
      <c r="X10" s="52">
        <f t="shared" si="5"/>
        <v>3.9355121889604643</v>
      </c>
      <c r="Y10" s="88">
        <f t="shared" si="6"/>
        <v>5</v>
      </c>
      <c r="Z10" s="40">
        <f t="shared" si="7"/>
        <v>0.78710243779209288</v>
      </c>
    </row>
    <row r="11" spans="1:26" ht="18" customHeight="1">
      <c r="A11" s="90">
        <f t="shared" si="8"/>
        <v>10</v>
      </c>
      <c r="B11" s="35" t="s">
        <v>38</v>
      </c>
      <c r="C11" s="15">
        <v>50</v>
      </c>
      <c r="D11" s="49">
        <f>C11/70</f>
        <v>0.7142857142857143</v>
      </c>
      <c r="E11" s="15">
        <v>60</v>
      </c>
      <c r="F11" s="49">
        <f>E11/67</f>
        <v>0.89552238805970152</v>
      </c>
      <c r="G11" s="15">
        <v>46</v>
      </c>
      <c r="H11" s="49">
        <f t="shared" ref="H11:H18" si="11">G11/83</f>
        <v>0.55421686746987953</v>
      </c>
      <c r="I11" s="15">
        <v>59</v>
      </c>
      <c r="J11" s="49">
        <f t="shared" si="9"/>
        <v>0.98333333333333328</v>
      </c>
      <c r="K11" s="15">
        <v>35</v>
      </c>
      <c r="L11" s="49">
        <f t="shared" si="2"/>
        <v>0.41666666666666669</v>
      </c>
      <c r="M11" s="15">
        <v>44</v>
      </c>
      <c r="N11" s="49">
        <f>M11/52</f>
        <v>0.84615384615384615</v>
      </c>
      <c r="O11" s="15">
        <v>49</v>
      </c>
      <c r="P11" s="49">
        <f t="shared" ref="P11:P16" si="12">O11/87</f>
        <v>0.56321839080459768</v>
      </c>
      <c r="Q11" s="15">
        <v>80</v>
      </c>
      <c r="R11" s="49">
        <f t="shared" si="3"/>
        <v>1</v>
      </c>
      <c r="S11" s="15">
        <v>50</v>
      </c>
      <c r="T11" s="52">
        <f>S11/51</f>
        <v>0.98039215686274506</v>
      </c>
      <c r="U11" s="15">
        <v>46</v>
      </c>
      <c r="V11" s="52">
        <f t="shared" si="10"/>
        <v>0.7931034482758621</v>
      </c>
      <c r="W11" s="50">
        <f t="shared" si="4"/>
        <v>469</v>
      </c>
      <c r="X11" s="52">
        <f t="shared" si="5"/>
        <v>7.7468928119123461</v>
      </c>
      <c r="Y11" s="88">
        <f t="shared" si="6"/>
        <v>10</v>
      </c>
      <c r="Z11" s="40">
        <f t="shared" si="7"/>
        <v>0.77468928119123459</v>
      </c>
    </row>
    <row r="12" spans="1:26" ht="18" customHeight="1">
      <c r="A12" s="90">
        <f t="shared" si="8"/>
        <v>11</v>
      </c>
      <c r="B12" s="35" t="s">
        <v>23</v>
      </c>
      <c r="C12" s="15"/>
      <c r="D12" s="49"/>
      <c r="E12" s="15">
        <v>64</v>
      </c>
      <c r="F12" s="49">
        <f>E12/67</f>
        <v>0.95522388059701491</v>
      </c>
      <c r="G12" s="15">
        <v>55</v>
      </c>
      <c r="H12" s="49">
        <f t="shared" si="11"/>
        <v>0.66265060240963858</v>
      </c>
      <c r="I12" s="15">
        <v>23</v>
      </c>
      <c r="J12" s="49">
        <f t="shared" si="9"/>
        <v>0.38333333333333336</v>
      </c>
      <c r="K12" s="15">
        <v>68</v>
      </c>
      <c r="L12" s="49">
        <f t="shared" si="2"/>
        <v>0.80952380952380953</v>
      </c>
      <c r="M12" s="15">
        <v>24</v>
      </c>
      <c r="N12" s="49">
        <f>M12/52</f>
        <v>0.46153846153846156</v>
      </c>
      <c r="O12" s="15">
        <v>79</v>
      </c>
      <c r="P12" s="49">
        <f t="shared" si="12"/>
        <v>0.90804597701149425</v>
      </c>
      <c r="Q12" s="15">
        <v>63</v>
      </c>
      <c r="R12" s="49">
        <f t="shared" si="3"/>
        <v>0.78749999999999998</v>
      </c>
      <c r="S12" s="15">
        <v>47</v>
      </c>
      <c r="T12" s="52">
        <f>S12/51</f>
        <v>0.92156862745098034</v>
      </c>
      <c r="U12" s="15">
        <v>53</v>
      </c>
      <c r="V12" s="52">
        <f t="shared" si="10"/>
        <v>0.91379310344827591</v>
      </c>
      <c r="W12" s="50">
        <f t="shared" si="4"/>
        <v>429</v>
      </c>
      <c r="X12" s="52">
        <f t="shared" si="5"/>
        <v>6.8031777953130081</v>
      </c>
      <c r="Y12" s="88">
        <f t="shared" si="6"/>
        <v>9</v>
      </c>
      <c r="Z12" s="40">
        <f t="shared" si="7"/>
        <v>0.75590864392366752</v>
      </c>
    </row>
    <row r="13" spans="1:26" ht="18" customHeight="1">
      <c r="A13" s="90">
        <f t="shared" si="8"/>
        <v>12</v>
      </c>
      <c r="B13" s="36" t="s">
        <v>175</v>
      </c>
      <c r="C13" s="15">
        <v>19</v>
      </c>
      <c r="D13" s="49">
        <f>C13/70</f>
        <v>0.27142857142857141</v>
      </c>
      <c r="E13" s="15">
        <v>55</v>
      </c>
      <c r="F13" s="49">
        <f>E13/67</f>
        <v>0.82089552238805974</v>
      </c>
      <c r="G13" s="15">
        <v>70</v>
      </c>
      <c r="H13" s="49">
        <f t="shared" si="11"/>
        <v>0.84337349397590367</v>
      </c>
      <c r="I13" s="15">
        <v>52</v>
      </c>
      <c r="J13" s="49">
        <f t="shared" si="9"/>
        <v>0.8666666666666667</v>
      </c>
      <c r="K13" s="15">
        <v>77</v>
      </c>
      <c r="L13" s="49">
        <f t="shared" si="2"/>
        <v>0.91666666666666663</v>
      </c>
      <c r="M13" s="15">
        <v>46</v>
      </c>
      <c r="N13" s="49">
        <f>M13/52</f>
        <v>0.88461538461538458</v>
      </c>
      <c r="O13" s="15">
        <v>67</v>
      </c>
      <c r="P13" s="49">
        <f t="shared" si="12"/>
        <v>0.77011494252873558</v>
      </c>
      <c r="Q13" s="15">
        <v>61</v>
      </c>
      <c r="R13" s="49">
        <f t="shared" si="3"/>
        <v>0.76249999999999996</v>
      </c>
      <c r="S13" s="15">
        <v>25</v>
      </c>
      <c r="T13" s="52">
        <f>S13/51</f>
        <v>0.49019607843137253</v>
      </c>
      <c r="U13" s="15">
        <v>51</v>
      </c>
      <c r="V13" s="52">
        <f t="shared" si="10"/>
        <v>0.87931034482758619</v>
      </c>
      <c r="W13" s="50">
        <f t="shared" si="4"/>
        <v>498</v>
      </c>
      <c r="X13" s="52">
        <f t="shared" si="5"/>
        <v>7.5057676715289467</v>
      </c>
      <c r="Y13" s="88">
        <f t="shared" si="6"/>
        <v>10</v>
      </c>
      <c r="Z13" s="40">
        <f t="shared" si="7"/>
        <v>0.75057676715289467</v>
      </c>
    </row>
    <row r="14" spans="1:26" ht="18" customHeight="1">
      <c r="A14" s="90">
        <f t="shared" si="8"/>
        <v>13</v>
      </c>
      <c r="B14" s="35" t="s">
        <v>25</v>
      </c>
      <c r="C14" s="15">
        <v>46</v>
      </c>
      <c r="D14" s="49">
        <f>C14/70</f>
        <v>0.65714285714285714</v>
      </c>
      <c r="E14" s="15">
        <v>52</v>
      </c>
      <c r="F14" s="49">
        <f>E14/67</f>
        <v>0.77611940298507465</v>
      </c>
      <c r="G14" s="15">
        <v>53</v>
      </c>
      <c r="H14" s="49">
        <f t="shared" si="11"/>
        <v>0.63855421686746983</v>
      </c>
      <c r="I14" s="15"/>
      <c r="J14" s="49"/>
      <c r="K14" s="15">
        <v>74</v>
      </c>
      <c r="L14" s="49">
        <f t="shared" si="2"/>
        <v>0.88095238095238093</v>
      </c>
      <c r="M14" s="15"/>
      <c r="N14" s="49"/>
      <c r="O14" s="15">
        <v>73</v>
      </c>
      <c r="P14" s="49">
        <f t="shared" si="12"/>
        <v>0.83908045977011492</v>
      </c>
      <c r="Q14" s="15"/>
      <c r="R14" s="49"/>
      <c r="S14" s="15">
        <v>36</v>
      </c>
      <c r="T14" s="52">
        <f>S14/51</f>
        <v>0.70588235294117652</v>
      </c>
      <c r="U14" s="15"/>
      <c r="V14" s="52">
        <f t="shared" si="10"/>
        <v>0</v>
      </c>
      <c r="W14" s="50">
        <f t="shared" si="4"/>
        <v>298</v>
      </c>
      <c r="X14" s="52">
        <f t="shared" si="5"/>
        <v>4.497731670659074</v>
      </c>
      <c r="Y14" s="88">
        <f t="shared" si="6"/>
        <v>6</v>
      </c>
      <c r="Z14" s="40">
        <f t="shared" si="7"/>
        <v>0.7496219451098457</v>
      </c>
    </row>
    <row r="15" spans="1:26" ht="18" customHeight="1">
      <c r="A15" s="90">
        <f t="shared" si="8"/>
        <v>14</v>
      </c>
      <c r="B15" s="35" t="s">
        <v>51</v>
      </c>
      <c r="C15" s="15">
        <v>64</v>
      </c>
      <c r="D15" s="49">
        <f>C15/70</f>
        <v>0.91428571428571426</v>
      </c>
      <c r="E15" s="15">
        <v>58</v>
      </c>
      <c r="F15" s="49">
        <f>E15/67</f>
        <v>0.86567164179104472</v>
      </c>
      <c r="G15" s="15">
        <v>51</v>
      </c>
      <c r="H15" s="49">
        <f t="shared" si="11"/>
        <v>0.61445783132530118</v>
      </c>
      <c r="I15" s="15">
        <v>49</v>
      </c>
      <c r="J15" s="49">
        <f t="shared" ref="J15:J23" si="13">I15/60</f>
        <v>0.81666666666666665</v>
      </c>
      <c r="K15" s="15">
        <v>37</v>
      </c>
      <c r="L15" s="49">
        <f t="shared" si="2"/>
        <v>0.44047619047619047</v>
      </c>
      <c r="M15" s="15">
        <v>38</v>
      </c>
      <c r="N15" s="49">
        <f>M15/52</f>
        <v>0.73076923076923073</v>
      </c>
      <c r="O15" s="15">
        <v>61</v>
      </c>
      <c r="P15" s="49">
        <f t="shared" si="12"/>
        <v>0.70114942528735635</v>
      </c>
      <c r="Q15" s="15"/>
      <c r="R15" s="49"/>
      <c r="S15" s="15"/>
      <c r="T15" s="52"/>
      <c r="U15" s="15"/>
      <c r="V15" s="52">
        <f t="shared" si="10"/>
        <v>0</v>
      </c>
      <c r="W15" s="50">
        <f t="shared" si="4"/>
        <v>358</v>
      </c>
      <c r="X15" s="52">
        <f t="shared" si="5"/>
        <v>5.0834767006015049</v>
      </c>
      <c r="Y15" s="88">
        <f t="shared" si="6"/>
        <v>7</v>
      </c>
      <c r="Z15" s="40">
        <f t="shared" si="7"/>
        <v>0.72621095722878637</v>
      </c>
    </row>
    <row r="16" spans="1:26" ht="18" customHeight="1">
      <c r="A16" s="90">
        <f t="shared" si="8"/>
        <v>15</v>
      </c>
      <c r="B16" s="34" t="s">
        <v>229</v>
      </c>
      <c r="C16" s="15"/>
      <c r="D16" s="49"/>
      <c r="E16" s="15"/>
      <c r="F16" s="49"/>
      <c r="G16" s="15">
        <v>31</v>
      </c>
      <c r="H16" s="49">
        <f t="shared" si="11"/>
        <v>0.37349397590361444</v>
      </c>
      <c r="I16" s="15">
        <v>58</v>
      </c>
      <c r="J16" s="49">
        <f t="shared" si="13"/>
        <v>0.96666666666666667</v>
      </c>
      <c r="K16" s="15">
        <v>70</v>
      </c>
      <c r="L16" s="49">
        <f t="shared" si="2"/>
        <v>0.83333333333333337</v>
      </c>
      <c r="M16" s="15">
        <v>45</v>
      </c>
      <c r="N16" s="49">
        <f>M16/52</f>
        <v>0.86538461538461542</v>
      </c>
      <c r="O16" s="15">
        <v>78</v>
      </c>
      <c r="P16" s="49">
        <f t="shared" si="12"/>
        <v>0.89655172413793105</v>
      </c>
      <c r="Q16" s="15">
        <v>30</v>
      </c>
      <c r="R16" s="49">
        <f t="shared" ref="R16:R24" si="14">Q16/80</f>
        <v>0.375</v>
      </c>
      <c r="S16" s="15">
        <v>34</v>
      </c>
      <c r="T16" s="52">
        <f>S16/51</f>
        <v>0.66666666666666663</v>
      </c>
      <c r="U16" s="15"/>
      <c r="V16" s="52">
        <f t="shared" si="10"/>
        <v>0</v>
      </c>
      <c r="W16" s="50">
        <f t="shared" si="4"/>
        <v>312</v>
      </c>
      <c r="X16" s="52">
        <f t="shared" si="5"/>
        <v>4.9770969820928279</v>
      </c>
      <c r="Y16" s="88">
        <f t="shared" si="6"/>
        <v>7</v>
      </c>
      <c r="Z16" s="40">
        <f t="shared" si="7"/>
        <v>0.71101385458468969</v>
      </c>
    </row>
    <row r="17" spans="1:26" ht="18" customHeight="1">
      <c r="A17" s="90">
        <f t="shared" si="8"/>
        <v>16</v>
      </c>
      <c r="B17" s="35" t="s">
        <v>49</v>
      </c>
      <c r="C17" s="15">
        <v>52</v>
      </c>
      <c r="D17" s="49">
        <f t="shared" ref="D17:D22" si="15">C17/70</f>
        <v>0.74285714285714288</v>
      </c>
      <c r="E17" s="15">
        <v>41</v>
      </c>
      <c r="F17" s="49">
        <f>E17/67</f>
        <v>0.61194029850746268</v>
      </c>
      <c r="G17" s="15">
        <v>73</v>
      </c>
      <c r="H17" s="49">
        <f t="shared" si="11"/>
        <v>0.87951807228915657</v>
      </c>
      <c r="I17" s="15">
        <v>37</v>
      </c>
      <c r="J17" s="49">
        <f t="shared" si="13"/>
        <v>0.6166666666666667</v>
      </c>
      <c r="K17" s="15">
        <v>72</v>
      </c>
      <c r="L17" s="49">
        <f t="shared" si="2"/>
        <v>0.8571428571428571</v>
      </c>
      <c r="M17" s="15">
        <v>32</v>
      </c>
      <c r="N17" s="49">
        <f>M17/52</f>
        <v>0.61538461538461542</v>
      </c>
      <c r="O17" s="15"/>
      <c r="P17" s="49"/>
      <c r="Q17" s="15">
        <v>64</v>
      </c>
      <c r="R17" s="49">
        <f t="shared" si="14"/>
        <v>0.8</v>
      </c>
      <c r="S17" s="15"/>
      <c r="T17" s="52"/>
      <c r="U17" s="15">
        <v>23</v>
      </c>
      <c r="V17" s="52">
        <f t="shared" si="10"/>
        <v>0.39655172413793105</v>
      </c>
      <c r="W17" s="50">
        <f t="shared" si="4"/>
        <v>394</v>
      </c>
      <c r="X17" s="52">
        <f t="shared" si="5"/>
        <v>5.5200613769858329</v>
      </c>
      <c r="Y17" s="88">
        <f t="shared" si="6"/>
        <v>8</v>
      </c>
      <c r="Z17" s="40">
        <f t="shared" si="7"/>
        <v>0.69000767212322911</v>
      </c>
    </row>
    <row r="18" spans="1:26" ht="18" customHeight="1">
      <c r="A18" s="90">
        <f t="shared" si="8"/>
        <v>17</v>
      </c>
      <c r="B18" s="35" t="s">
        <v>28</v>
      </c>
      <c r="C18" s="15">
        <v>69</v>
      </c>
      <c r="D18" s="49">
        <f t="shared" si="15"/>
        <v>0.98571428571428577</v>
      </c>
      <c r="E18" s="15">
        <v>7</v>
      </c>
      <c r="F18" s="49">
        <f>E18/67</f>
        <v>0.1044776119402985</v>
      </c>
      <c r="G18" s="15">
        <v>26</v>
      </c>
      <c r="H18" s="49">
        <f t="shared" si="11"/>
        <v>0.31325301204819278</v>
      </c>
      <c r="I18" s="15">
        <v>46</v>
      </c>
      <c r="J18" s="49">
        <f t="shared" si="13"/>
        <v>0.76666666666666672</v>
      </c>
      <c r="K18" s="15">
        <v>79</v>
      </c>
      <c r="L18" s="49">
        <f t="shared" si="2"/>
        <v>0.94047619047619047</v>
      </c>
      <c r="M18" s="15">
        <v>19</v>
      </c>
      <c r="N18" s="49">
        <f>M18/52</f>
        <v>0.36538461538461536</v>
      </c>
      <c r="O18" s="15">
        <v>75</v>
      </c>
      <c r="P18" s="49">
        <f>O18/87</f>
        <v>0.86206896551724133</v>
      </c>
      <c r="Q18" s="15">
        <v>58</v>
      </c>
      <c r="R18" s="49">
        <f t="shared" si="14"/>
        <v>0.72499999999999998</v>
      </c>
      <c r="S18" s="15">
        <v>41</v>
      </c>
      <c r="T18" s="52">
        <f>S18/51</f>
        <v>0.80392156862745101</v>
      </c>
      <c r="U18" s="15">
        <v>57</v>
      </c>
      <c r="V18" s="52">
        <f t="shared" si="10"/>
        <v>0.98275862068965514</v>
      </c>
      <c r="W18" s="50">
        <f t="shared" si="4"/>
        <v>436</v>
      </c>
      <c r="X18" s="52">
        <f t="shared" si="5"/>
        <v>6.8497215370645961</v>
      </c>
      <c r="Y18" s="88">
        <f t="shared" si="6"/>
        <v>10</v>
      </c>
      <c r="Z18" s="40">
        <f t="shared" si="7"/>
        <v>0.68497215370645959</v>
      </c>
    </row>
    <row r="19" spans="1:26" ht="18" customHeight="1">
      <c r="A19" s="90">
        <f t="shared" si="8"/>
        <v>18</v>
      </c>
      <c r="B19" s="35" t="s">
        <v>22</v>
      </c>
      <c r="C19" s="15">
        <v>44</v>
      </c>
      <c r="D19" s="49">
        <f t="shared" si="15"/>
        <v>0.62857142857142856</v>
      </c>
      <c r="E19" s="15"/>
      <c r="F19" s="49"/>
      <c r="G19" s="15"/>
      <c r="H19" s="49"/>
      <c r="I19" s="15">
        <v>33</v>
      </c>
      <c r="J19" s="49">
        <f t="shared" si="13"/>
        <v>0.55000000000000004</v>
      </c>
      <c r="K19" s="15">
        <v>59</v>
      </c>
      <c r="L19" s="49">
        <f t="shared" si="2"/>
        <v>0.70238095238095233</v>
      </c>
      <c r="M19" s="15"/>
      <c r="N19" s="49"/>
      <c r="O19" s="15">
        <v>63</v>
      </c>
      <c r="P19" s="49">
        <f>O19/87</f>
        <v>0.72413793103448276</v>
      </c>
      <c r="Q19" s="15">
        <v>65</v>
      </c>
      <c r="R19" s="49">
        <f t="shared" si="14"/>
        <v>0.8125</v>
      </c>
      <c r="S19" s="15"/>
      <c r="T19" s="52"/>
      <c r="U19" s="15"/>
      <c r="V19" s="52">
        <f t="shared" si="10"/>
        <v>0</v>
      </c>
      <c r="W19" s="50">
        <f t="shared" si="4"/>
        <v>264</v>
      </c>
      <c r="X19" s="52">
        <f t="shared" si="5"/>
        <v>3.4175903119868636</v>
      </c>
      <c r="Y19" s="88">
        <f t="shared" si="6"/>
        <v>5</v>
      </c>
      <c r="Z19" s="40">
        <f t="shared" si="7"/>
        <v>0.68351806239737267</v>
      </c>
    </row>
    <row r="20" spans="1:26" ht="18" customHeight="1">
      <c r="A20" s="90">
        <f t="shared" si="8"/>
        <v>19</v>
      </c>
      <c r="B20" s="35" t="s">
        <v>43</v>
      </c>
      <c r="C20" s="15">
        <v>40</v>
      </c>
      <c r="D20" s="49">
        <f t="shared" si="15"/>
        <v>0.5714285714285714</v>
      </c>
      <c r="E20" s="15">
        <v>28</v>
      </c>
      <c r="F20" s="49">
        <f>E20/67</f>
        <v>0.41791044776119401</v>
      </c>
      <c r="G20" s="15">
        <v>72</v>
      </c>
      <c r="H20" s="49">
        <f t="shared" ref="H20:H35" si="16">G20/83</f>
        <v>0.86746987951807231</v>
      </c>
      <c r="I20" s="15">
        <v>53</v>
      </c>
      <c r="J20" s="49">
        <f t="shared" si="13"/>
        <v>0.8833333333333333</v>
      </c>
      <c r="K20" s="15">
        <v>36</v>
      </c>
      <c r="L20" s="49">
        <f t="shared" si="2"/>
        <v>0.42857142857142855</v>
      </c>
      <c r="M20" s="15">
        <v>40</v>
      </c>
      <c r="N20" s="49">
        <f>M20/52</f>
        <v>0.76923076923076927</v>
      </c>
      <c r="O20" s="15"/>
      <c r="P20" s="49"/>
      <c r="Q20" s="15">
        <v>59</v>
      </c>
      <c r="R20" s="49">
        <f t="shared" si="14"/>
        <v>0.73750000000000004</v>
      </c>
      <c r="S20" s="15"/>
      <c r="T20" s="52"/>
      <c r="U20" s="15"/>
      <c r="V20" s="52">
        <f t="shared" si="10"/>
        <v>0</v>
      </c>
      <c r="W20" s="50">
        <f t="shared" si="4"/>
        <v>328</v>
      </c>
      <c r="X20" s="52">
        <f t="shared" si="5"/>
        <v>4.6754444298433686</v>
      </c>
      <c r="Y20" s="88">
        <f t="shared" si="6"/>
        <v>7</v>
      </c>
      <c r="Z20" s="40">
        <f t="shared" si="7"/>
        <v>0.66792063283476699</v>
      </c>
    </row>
    <row r="21" spans="1:26" ht="18" customHeight="1">
      <c r="A21" s="90">
        <f t="shared" si="8"/>
        <v>20</v>
      </c>
      <c r="B21" s="36" t="s">
        <v>59</v>
      </c>
      <c r="C21" s="15">
        <v>63</v>
      </c>
      <c r="D21" s="49">
        <f t="shared" si="15"/>
        <v>0.9</v>
      </c>
      <c r="E21" s="15">
        <v>49</v>
      </c>
      <c r="F21" s="49">
        <f>E21/67</f>
        <v>0.73134328358208955</v>
      </c>
      <c r="G21" s="15">
        <v>40</v>
      </c>
      <c r="H21" s="49">
        <f t="shared" si="16"/>
        <v>0.48192771084337349</v>
      </c>
      <c r="I21" s="15">
        <v>54</v>
      </c>
      <c r="J21" s="49">
        <f t="shared" si="13"/>
        <v>0.9</v>
      </c>
      <c r="K21" s="15">
        <v>44</v>
      </c>
      <c r="L21" s="49">
        <f t="shared" si="2"/>
        <v>0.52380952380952384</v>
      </c>
      <c r="M21" s="15">
        <v>25</v>
      </c>
      <c r="N21" s="49">
        <f>M21/52</f>
        <v>0.48076923076923078</v>
      </c>
      <c r="O21" s="15">
        <v>80</v>
      </c>
      <c r="P21" s="49">
        <f t="shared" ref="P21:P26" si="17">O21/87</f>
        <v>0.91954022988505746</v>
      </c>
      <c r="Q21" s="15">
        <v>79</v>
      </c>
      <c r="R21" s="49">
        <f t="shared" si="14"/>
        <v>0.98750000000000004</v>
      </c>
      <c r="S21" s="15">
        <v>21</v>
      </c>
      <c r="T21" s="52">
        <f t="shared" ref="T21:T28" si="18">S21/51</f>
        <v>0.41176470588235292</v>
      </c>
      <c r="U21" s="15">
        <v>19</v>
      </c>
      <c r="V21" s="52">
        <f t="shared" si="10"/>
        <v>0.32758620689655171</v>
      </c>
      <c r="W21" s="50">
        <f t="shared" si="4"/>
        <v>453</v>
      </c>
      <c r="X21" s="52">
        <f t="shared" si="5"/>
        <v>6.6642408916681788</v>
      </c>
      <c r="Y21" s="88">
        <f t="shared" si="6"/>
        <v>10</v>
      </c>
      <c r="Z21" s="40">
        <f t="shared" si="7"/>
        <v>0.66642408916681783</v>
      </c>
    </row>
    <row r="22" spans="1:26" ht="18" customHeight="1">
      <c r="A22" s="90">
        <f t="shared" si="8"/>
        <v>21</v>
      </c>
      <c r="B22" s="35" t="s">
        <v>37</v>
      </c>
      <c r="C22" s="15">
        <v>36</v>
      </c>
      <c r="D22" s="49">
        <f t="shared" si="15"/>
        <v>0.51428571428571423</v>
      </c>
      <c r="E22" s="15">
        <v>61</v>
      </c>
      <c r="F22" s="49">
        <f>E22/67</f>
        <v>0.91044776119402981</v>
      </c>
      <c r="G22" s="15">
        <v>76</v>
      </c>
      <c r="H22" s="49">
        <f t="shared" si="16"/>
        <v>0.91566265060240959</v>
      </c>
      <c r="I22" s="15">
        <v>51</v>
      </c>
      <c r="J22" s="49">
        <f t="shared" si="13"/>
        <v>0.85</v>
      </c>
      <c r="K22" s="15">
        <v>11</v>
      </c>
      <c r="L22" s="49">
        <f t="shared" si="2"/>
        <v>0.13095238095238096</v>
      </c>
      <c r="M22" s="15">
        <v>20</v>
      </c>
      <c r="N22" s="49">
        <f>M22/52</f>
        <v>0.38461538461538464</v>
      </c>
      <c r="O22" s="15">
        <v>72</v>
      </c>
      <c r="P22" s="49">
        <f t="shared" si="17"/>
        <v>0.82758620689655171</v>
      </c>
      <c r="Q22" s="15">
        <v>53</v>
      </c>
      <c r="R22" s="49">
        <f t="shared" si="14"/>
        <v>0.66249999999999998</v>
      </c>
      <c r="S22" s="15">
        <v>42</v>
      </c>
      <c r="T22" s="52">
        <f t="shared" si="18"/>
        <v>0.82352941176470584</v>
      </c>
      <c r="U22" s="15">
        <v>25</v>
      </c>
      <c r="V22" s="52">
        <f t="shared" si="10"/>
        <v>0.43103448275862066</v>
      </c>
      <c r="W22" s="50">
        <f t="shared" si="4"/>
        <v>405</v>
      </c>
      <c r="X22" s="52">
        <f t="shared" si="5"/>
        <v>6.4506139930697977</v>
      </c>
      <c r="Y22" s="88">
        <f t="shared" si="6"/>
        <v>10</v>
      </c>
      <c r="Z22" s="40">
        <f t="shared" si="7"/>
        <v>0.64506139930697981</v>
      </c>
    </row>
    <row r="23" spans="1:26" ht="18" customHeight="1">
      <c r="A23" s="90">
        <f t="shared" si="8"/>
        <v>22</v>
      </c>
      <c r="B23" s="34" t="s">
        <v>218</v>
      </c>
      <c r="C23" s="15"/>
      <c r="D23" s="49"/>
      <c r="E23" s="15">
        <v>53</v>
      </c>
      <c r="F23" s="49">
        <f>E23/67</f>
        <v>0.79104477611940294</v>
      </c>
      <c r="G23" s="15">
        <v>38</v>
      </c>
      <c r="H23" s="49">
        <f t="shared" si="16"/>
        <v>0.45783132530120479</v>
      </c>
      <c r="I23" s="15">
        <v>39</v>
      </c>
      <c r="J23" s="49">
        <f t="shared" si="13"/>
        <v>0.65</v>
      </c>
      <c r="K23" s="15">
        <v>14</v>
      </c>
      <c r="L23" s="49">
        <f t="shared" si="2"/>
        <v>0.16666666666666666</v>
      </c>
      <c r="M23" s="15">
        <v>41</v>
      </c>
      <c r="N23" s="49">
        <f>M23/52</f>
        <v>0.78846153846153844</v>
      </c>
      <c r="O23" s="15">
        <v>51</v>
      </c>
      <c r="P23" s="49">
        <f t="shared" si="17"/>
        <v>0.58620689655172409</v>
      </c>
      <c r="Q23" s="15">
        <v>69</v>
      </c>
      <c r="R23" s="49">
        <f t="shared" si="14"/>
        <v>0.86250000000000004</v>
      </c>
      <c r="S23" s="15">
        <v>48</v>
      </c>
      <c r="T23" s="52">
        <f t="shared" si="18"/>
        <v>0.94117647058823528</v>
      </c>
      <c r="U23" s="15">
        <v>29</v>
      </c>
      <c r="V23" s="52">
        <f t="shared" si="10"/>
        <v>0.5</v>
      </c>
      <c r="W23" s="50">
        <f t="shared" si="4"/>
        <v>334</v>
      </c>
      <c r="X23" s="52">
        <f t="shared" si="5"/>
        <v>5.7438876736887723</v>
      </c>
      <c r="Y23" s="88">
        <f t="shared" si="6"/>
        <v>9</v>
      </c>
      <c r="Z23" s="40">
        <f t="shared" si="7"/>
        <v>0.63820974152097465</v>
      </c>
    </row>
    <row r="24" spans="1:26" ht="18" customHeight="1">
      <c r="A24" s="90">
        <f t="shared" si="8"/>
        <v>23</v>
      </c>
      <c r="B24" s="35" t="s">
        <v>27</v>
      </c>
      <c r="C24" s="15">
        <v>29</v>
      </c>
      <c r="D24" s="49">
        <f t="shared" ref="D24:D31" si="19">C24/70</f>
        <v>0.41428571428571431</v>
      </c>
      <c r="E24" s="15"/>
      <c r="F24" s="49"/>
      <c r="G24" s="15">
        <v>75</v>
      </c>
      <c r="H24" s="49">
        <f t="shared" si="16"/>
        <v>0.90361445783132532</v>
      </c>
      <c r="I24" s="15"/>
      <c r="J24" s="49"/>
      <c r="K24" s="15"/>
      <c r="L24" s="49"/>
      <c r="M24" s="15">
        <v>43</v>
      </c>
      <c r="N24" s="49">
        <f>M24/52</f>
        <v>0.82692307692307687</v>
      </c>
      <c r="O24" s="15">
        <v>35</v>
      </c>
      <c r="P24" s="49">
        <f t="shared" si="17"/>
        <v>0.40229885057471265</v>
      </c>
      <c r="Q24" s="15">
        <v>48</v>
      </c>
      <c r="R24" s="49">
        <f t="shared" si="14"/>
        <v>0.6</v>
      </c>
      <c r="S24" s="15">
        <v>30</v>
      </c>
      <c r="T24" s="52">
        <f t="shared" si="18"/>
        <v>0.58823529411764708</v>
      </c>
      <c r="U24" s="15"/>
      <c r="V24" s="52">
        <f t="shared" si="10"/>
        <v>0</v>
      </c>
      <c r="W24" s="50">
        <f t="shared" si="4"/>
        <v>230</v>
      </c>
      <c r="X24" s="52">
        <f t="shared" si="5"/>
        <v>3.735357393732476</v>
      </c>
      <c r="Y24" s="88">
        <f t="shared" si="6"/>
        <v>6</v>
      </c>
      <c r="Z24" s="40">
        <f t="shared" si="7"/>
        <v>0.62255956562207937</v>
      </c>
    </row>
    <row r="25" spans="1:26" ht="18" customHeight="1">
      <c r="A25" s="90">
        <f t="shared" si="8"/>
        <v>24</v>
      </c>
      <c r="B25" s="35" t="s">
        <v>52</v>
      </c>
      <c r="C25" s="15">
        <v>23</v>
      </c>
      <c r="D25" s="49">
        <f t="shared" si="19"/>
        <v>0.32857142857142857</v>
      </c>
      <c r="E25" s="15"/>
      <c r="F25" s="49"/>
      <c r="G25" s="15">
        <v>62</v>
      </c>
      <c r="H25" s="49">
        <f t="shared" si="16"/>
        <v>0.74698795180722888</v>
      </c>
      <c r="I25" s="15"/>
      <c r="J25" s="49"/>
      <c r="K25" s="15">
        <v>54</v>
      </c>
      <c r="L25" s="49">
        <f t="shared" ref="L25:L35" si="20">K25/84</f>
        <v>0.6428571428571429</v>
      </c>
      <c r="M25" s="15"/>
      <c r="N25" s="49"/>
      <c r="O25" s="15">
        <v>53</v>
      </c>
      <c r="P25" s="49">
        <f t="shared" si="17"/>
        <v>0.60919540229885061</v>
      </c>
      <c r="Q25" s="15"/>
      <c r="R25" s="49"/>
      <c r="S25" s="15">
        <v>39</v>
      </c>
      <c r="T25" s="52">
        <f t="shared" si="18"/>
        <v>0.76470588235294112</v>
      </c>
      <c r="U25" s="15"/>
      <c r="V25" s="52">
        <f t="shared" si="10"/>
        <v>0</v>
      </c>
      <c r="W25" s="50">
        <f t="shared" si="4"/>
        <v>192</v>
      </c>
      <c r="X25" s="52">
        <f t="shared" si="5"/>
        <v>3.0923178078875919</v>
      </c>
      <c r="Y25" s="88">
        <f t="shared" si="6"/>
        <v>5</v>
      </c>
      <c r="Z25" s="40">
        <f t="shared" si="7"/>
        <v>0.61846356157751836</v>
      </c>
    </row>
    <row r="26" spans="1:26" ht="18" customHeight="1">
      <c r="A26" s="90">
        <f t="shared" si="8"/>
        <v>25</v>
      </c>
      <c r="B26" s="35" t="s">
        <v>98</v>
      </c>
      <c r="C26" s="15">
        <v>13</v>
      </c>
      <c r="D26" s="49">
        <f t="shared" si="19"/>
        <v>0.18571428571428572</v>
      </c>
      <c r="E26" s="15">
        <v>26</v>
      </c>
      <c r="F26" s="49">
        <f>E26/67</f>
        <v>0.38805970149253732</v>
      </c>
      <c r="G26" s="15">
        <v>65</v>
      </c>
      <c r="H26" s="49">
        <f t="shared" si="16"/>
        <v>0.7831325301204819</v>
      </c>
      <c r="I26" s="15">
        <v>47</v>
      </c>
      <c r="J26" s="49">
        <f>I26/60</f>
        <v>0.78333333333333333</v>
      </c>
      <c r="K26" s="15">
        <v>64</v>
      </c>
      <c r="L26" s="49">
        <f t="shared" si="20"/>
        <v>0.76190476190476186</v>
      </c>
      <c r="M26" s="15">
        <v>28</v>
      </c>
      <c r="N26" s="49">
        <f>M26/52</f>
        <v>0.53846153846153844</v>
      </c>
      <c r="O26" s="15">
        <v>74</v>
      </c>
      <c r="P26" s="49">
        <f t="shared" si="17"/>
        <v>0.85057471264367812</v>
      </c>
      <c r="Q26" s="15">
        <v>75</v>
      </c>
      <c r="R26" s="49">
        <f>Q26/80</f>
        <v>0.9375</v>
      </c>
      <c r="S26" s="15">
        <v>10</v>
      </c>
      <c r="T26" s="52">
        <f t="shared" si="18"/>
        <v>0.19607843137254902</v>
      </c>
      <c r="U26" s="15">
        <v>44</v>
      </c>
      <c r="V26" s="52">
        <f t="shared" si="10"/>
        <v>0.75862068965517238</v>
      </c>
      <c r="W26" s="50">
        <f t="shared" si="4"/>
        <v>436</v>
      </c>
      <c r="X26" s="52">
        <f t="shared" si="5"/>
        <v>6.1833799846983384</v>
      </c>
      <c r="Y26" s="88">
        <f t="shared" si="6"/>
        <v>10</v>
      </c>
      <c r="Z26" s="40">
        <f t="shared" si="7"/>
        <v>0.61833799846983384</v>
      </c>
    </row>
    <row r="27" spans="1:26" ht="18" customHeight="1">
      <c r="A27" s="90">
        <f t="shared" si="8"/>
        <v>26</v>
      </c>
      <c r="B27" s="35" t="s">
        <v>29</v>
      </c>
      <c r="C27" s="15">
        <v>42</v>
      </c>
      <c r="D27" s="49">
        <f t="shared" si="19"/>
        <v>0.6</v>
      </c>
      <c r="E27" s="15"/>
      <c r="F27" s="49"/>
      <c r="G27" s="15">
        <v>66</v>
      </c>
      <c r="H27" s="49">
        <f t="shared" si="16"/>
        <v>0.79518072289156627</v>
      </c>
      <c r="I27" s="15"/>
      <c r="J27" s="49"/>
      <c r="K27" s="15">
        <v>62</v>
      </c>
      <c r="L27" s="49">
        <f t="shared" si="20"/>
        <v>0.73809523809523814</v>
      </c>
      <c r="M27" s="15"/>
      <c r="N27" s="49"/>
      <c r="O27" s="15"/>
      <c r="P27" s="49"/>
      <c r="Q27" s="15">
        <v>31</v>
      </c>
      <c r="R27" s="49">
        <f>Q27/80</f>
        <v>0.38750000000000001</v>
      </c>
      <c r="S27" s="15">
        <v>27</v>
      </c>
      <c r="T27" s="52">
        <f t="shared" si="18"/>
        <v>0.52941176470588236</v>
      </c>
      <c r="U27" s="15"/>
      <c r="V27" s="52">
        <f t="shared" si="10"/>
        <v>0</v>
      </c>
      <c r="W27" s="50">
        <f t="shared" si="4"/>
        <v>201</v>
      </c>
      <c r="X27" s="52">
        <f t="shared" si="5"/>
        <v>3.0501877256926866</v>
      </c>
      <c r="Y27" s="88">
        <f t="shared" si="6"/>
        <v>5</v>
      </c>
      <c r="Z27" s="40">
        <f t="shared" si="7"/>
        <v>0.61003754513853736</v>
      </c>
    </row>
    <row r="28" spans="1:26" ht="18" customHeight="1">
      <c r="A28" s="90">
        <f t="shared" si="8"/>
        <v>27</v>
      </c>
      <c r="B28" s="35" t="s">
        <v>135</v>
      </c>
      <c r="C28" s="15">
        <v>22</v>
      </c>
      <c r="D28" s="49">
        <f t="shared" si="19"/>
        <v>0.31428571428571428</v>
      </c>
      <c r="E28" s="15">
        <v>50</v>
      </c>
      <c r="F28" s="49">
        <f>E28/67</f>
        <v>0.74626865671641796</v>
      </c>
      <c r="G28" s="15">
        <v>36</v>
      </c>
      <c r="H28" s="49">
        <f t="shared" si="16"/>
        <v>0.43373493975903615</v>
      </c>
      <c r="I28" s="15">
        <v>40</v>
      </c>
      <c r="J28" s="49">
        <f>I28/60</f>
        <v>0.66666666666666663</v>
      </c>
      <c r="K28" s="15">
        <v>67</v>
      </c>
      <c r="L28" s="49">
        <f t="shared" si="20"/>
        <v>0.79761904761904767</v>
      </c>
      <c r="M28" s="15"/>
      <c r="N28" s="49"/>
      <c r="O28" s="15">
        <v>48</v>
      </c>
      <c r="P28" s="49">
        <f>O28/87</f>
        <v>0.55172413793103448</v>
      </c>
      <c r="Q28" s="15"/>
      <c r="R28" s="49"/>
      <c r="S28" s="15">
        <v>40</v>
      </c>
      <c r="T28" s="52">
        <f t="shared" si="18"/>
        <v>0.78431372549019607</v>
      </c>
      <c r="U28" s="15">
        <v>31</v>
      </c>
      <c r="V28" s="52">
        <f t="shared" si="10"/>
        <v>0.53448275862068961</v>
      </c>
      <c r="W28" s="50">
        <f t="shared" si="4"/>
        <v>294</v>
      </c>
      <c r="X28" s="52">
        <f t="shared" si="5"/>
        <v>4.8290956470888027</v>
      </c>
      <c r="Y28" s="88">
        <f t="shared" si="6"/>
        <v>8</v>
      </c>
      <c r="Z28" s="40">
        <f t="shared" si="7"/>
        <v>0.60363695588610033</v>
      </c>
    </row>
    <row r="29" spans="1:26" ht="18" customHeight="1">
      <c r="A29" s="90">
        <f t="shared" si="8"/>
        <v>28</v>
      </c>
      <c r="B29" s="35" t="s">
        <v>109</v>
      </c>
      <c r="C29" s="15">
        <v>57</v>
      </c>
      <c r="D29" s="49">
        <f t="shared" si="19"/>
        <v>0.81428571428571428</v>
      </c>
      <c r="E29" s="15">
        <v>40</v>
      </c>
      <c r="F29" s="49">
        <f>E29/67</f>
        <v>0.59701492537313428</v>
      </c>
      <c r="G29" s="15">
        <v>52</v>
      </c>
      <c r="H29" s="49">
        <f t="shared" si="16"/>
        <v>0.62650602409638556</v>
      </c>
      <c r="I29" s="15">
        <v>32</v>
      </c>
      <c r="J29" s="49">
        <f>I29/60</f>
        <v>0.53333333333333333</v>
      </c>
      <c r="K29" s="15">
        <v>66</v>
      </c>
      <c r="L29" s="49">
        <f t="shared" si="20"/>
        <v>0.7857142857142857</v>
      </c>
      <c r="M29" s="15"/>
      <c r="N29" s="49"/>
      <c r="O29" s="15">
        <v>19</v>
      </c>
      <c r="P29" s="49">
        <f>O29/87</f>
        <v>0.21839080459770116</v>
      </c>
      <c r="Q29" s="15">
        <v>51</v>
      </c>
      <c r="R29" s="49">
        <f>Q29/80</f>
        <v>0.63749999999999996</v>
      </c>
      <c r="S29" s="15"/>
      <c r="T29" s="52"/>
      <c r="U29" s="15"/>
      <c r="V29" s="52">
        <f t="shared" si="10"/>
        <v>0</v>
      </c>
      <c r="W29" s="50">
        <f t="shared" si="4"/>
        <v>317</v>
      </c>
      <c r="X29" s="52">
        <f t="shared" si="5"/>
        <v>4.2127450874005543</v>
      </c>
      <c r="Y29" s="88">
        <f t="shared" si="6"/>
        <v>7</v>
      </c>
      <c r="Z29" s="40">
        <f t="shared" si="7"/>
        <v>0.60182072677150777</v>
      </c>
    </row>
    <row r="30" spans="1:26" ht="18" customHeight="1">
      <c r="A30" s="90">
        <f t="shared" si="8"/>
        <v>29</v>
      </c>
      <c r="B30" s="36" t="s">
        <v>39</v>
      </c>
      <c r="C30" s="15">
        <v>35</v>
      </c>
      <c r="D30" s="49">
        <f t="shared" si="19"/>
        <v>0.5</v>
      </c>
      <c r="E30" s="15">
        <v>45</v>
      </c>
      <c r="F30" s="49">
        <f>E30/67</f>
        <v>0.67164179104477617</v>
      </c>
      <c r="G30" s="15">
        <v>68</v>
      </c>
      <c r="H30" s="49">
        <f t="shared" si="16"/>
        <v>0.81927710843373491</v>
      </c>
      <c r="I30" s="15">
        <v>21</v>
      </c>
      <c r="J30" s="49">
        <f>I30/60</f>
        <v>0.35</v>
      </c>
      <c r="K30" s="15">
        <v>55</v>
      </c>
      <c r="L30" s="49">
        <f t="shared" si="20"/>
        <v>0.65476190476190477</v>
      </c>
      <c r="M30" s="15"/>
      <c r="N30" s="49"/>
      <c r="O30" s="15"/>
      <c r="P30" s="49"/>
      <c r="Q30" s="15"/>
      <c r="R30" s="49"/>
      <c r="S30" s="15"/>
      <c r="T30" s="52"/>
      <c r="U30" s="15"/>
      <c r="V30" s="52">
        <f t="shared" si="10"/>
        <v>0</v>
      </c>
      <c r="W30" s="50">
        <f t="shared" si="4"/>
        <v>224</v>
      </c>
      <c r="X30" s="52">
        <f t="shared" si="5"/>
        <v>2.9956808042404157</v>
      </c>
      <c r="Y30" s="88">
        <f t="shared" si="6"/>
        <v>5</v>
      </c>
      <c r="Z30" s="40">
        <f t="shared" si="7"/>
        <v>0.59913616084808319</v>
      </c>
    </row>
    <row r="31" spans="1:26" ht="18" customHeight="1">
      <c r="A31" s="90">
        <f t="shared" si="8"/>
        <v>30</v>
      </c>
      <c r="B31" s="35" t="s">
        <v>101</v>
      </c>
      <c r="C31" s="15">
        <v>33</v>
      </c>
      <c r="D31" s="49">
        <f t="shared" si="19"/>
        <v>0.47142857142857142</v>
      </c>
      <c r="E31" s="15">
        <v>36</v>
      </c>
      <c r="F31" s="49">
        <f>E31/67</f>
        <v>0.53731343283582089</v>
      </c>
      <c r="G31" s="15">
        <v>39</v>
      </c>
      <c r="H31" s="49">
        <f t="shared" si="16"/>
        <v>0.46987951807228917</v>
      </c>
      <c r="I31" s="15"/>
      <c r="J31" s="49"/>
      <c r="K31" s="15">
        <v>48</v>
      </c>
      <c r="L31" s="49">
        <f t="shared" si="20"/>
        <v>0.5714285714285714</v>
      </c>
      <c r="M31" s="15">
        <v>35</v>
      </c>
      <c r="N31" s="49">
        <f>M31/52</f>
        <v>0.67307692307692313</v>
      </c>
      <c r="O31" s="15">
        <v>60</v>
      </c>
      <c r="P31" s="49">
        <f t="shared" ref="P31:P44" si="21">O31/87</f>
        <v>0.68965517241379315</v>
      </c>
      <c r="Q31" s="15"/>
      <c r="R31" s="49"/>
      <c r="S31" s="15">
        <v>24</v>
      </c>
      <c r="T31" s="52">
        <f>S31/29</f>
        <v>0.82758620689655171</v>
      </c>
      <c r="U31" s="15">
        <v>13</v>
      </c>
      <c r="V31" s="52">
        <f>U31/25</f>
        <v>0.52</v>
      </c>
      <c r="W31" s="50">
        <f t="shared" si="4"/>
        <v>264</v>
      </c>
      <c r="X31" s="52">
        <f t="shared" si="5"/>
        <v>4.7603683961525221</v>
      </c>
      <c r="Y31" s="88">
        <f t="shared" si="6"/>
        <v>8</v>
      </c>
      <c r="Z31" s="40">
        <f t="shared" si="7"/>
        <v>0.59504604951906526</v>
      </c>
    </row>
    <row r="32" spans="1:26" ht="18" customHeight="1">
      <c r="A32" s="90">
        <f t="shared" si="8"/>
        <v>31</v>
      </c>
      <c r="B32" s="36" t="s">
        <v>30</v>
      </c>
      <c r="C32" s="15"/>
      <c r="D32" s="49"/>
      <c r="E32" s="15"/>
      <c r="F32" s="49"/>
      <c r="G32" s="15">
        <v>64</v>
      </c>
      <c r="H32" s="49">
        <f t="shared" si="16"/>
        <v>0.77108433734939763</v>
      </c>
      <c r="I32" s="15">
        <v>30</v>
      </c>
      <c r="J32" s="49">
        <f>I32/60</f>
        <v>0.5</v>
      </c>
      <c r="K32" s="15">
        <v>53</v>
      </c>
      <c r="L32" s="49">
        <f t="shared" si="20"/>
        <v>0.63095238095238093</v>
      </c>
      <c r="M32" s="15">
        <v>0</v>
      </c>
      <c r="N32" s="49">
        <f>M32/52</f>
        <v>0</v>
      </c>
      <c r="O32" s="15">
        <v>77</v>
      </c>
      <c r="P32" s="49">
        <f t="shared" si="21"/>
        <v>0.88505747126436785</v>
      </c>
      <c r="Q32" s="15">
        <v>56</v>
      </c>
      <c r="R32" s="49">
        <f>Q32/80</f>
        <v>0.7</v>
      </c>
      <c r="S32" s="15"/>
      <c r="T32" s="52"/>
      <c r="U32" s="15"/>
      <c r="V32" s="52">
        <f>U32/58</f>
        <v>0</v>
      </c>
      <c r="W32" s="50">
        <f t="shared" si="4"/>
        <v>280</v>
      </c>
      <c r="X32" s="52">
        <f t="shared" si="5"/>
        <v>3.4870941895661467</v>
      </c>
      <c r="Y32" s="88">
        <f t="shared" si="6"/>
        <v>6</v>
      </c>
      <c r="Z32" s="40">
        <f t="shared" si="7"/>
        <v>0.58118236492769115</v>
      </c>
    </row>
    <row r="33" spans="1:26" ht="18" customHeight="1">
      <c r="A33" s="90">
        <f t="shared" si="8"/>
        <v>32</v>
      </c>
      <c r="B33" s="35" t="s">
        <v>66</v>
      </c>
      <c r="C33" s="15"/>
      <c r="D33" s="49"/>
      <c r="E33" s="15">
        <v>54</v>
      </c>
      <c r="F33" s="49">
        <f>E33/67</f>
        <v>0.80597014925373134</v>
      </c>
      <c r="G33" s="15">
        <v>35</v>
      </c>
      <c r="H33" s="49">
        <f t="shared" si="16"/>
        <v>0.42168674698795183</v>
      </c>
      <c r="I33" s="15"/>
      <c r="J33" s="49"/>
      <c r="K33" s="15">
        <v>34</v>
      </c>
      <c r="L33" s="49">
        <f t="shared" si="20"/>
        <v>0.40476190476190477</v>
      </c>
      <c r="M33" s="15"/>
      <c r="N33" s="49"/>
      <c r="O33" s="15">
        <v>57</v>
      </c>
      <c r="P33" s="49">
        <f t="shared" si="21"/>
        <v>0.65517241379310343</v>
      </c>
      <c r="Q33" s="15">
        <v>43</v>
      </c>
      <c r="R33" s="49">
        <f>Q33/80</f>
        <v>0.53749999999999998</v>
      </c>
      <c r="S33" s="15">
        <v>10</v>
      </c>
      <c r="T33" s="52">
        <f>S33/29</f>
        <v>0.34482758620689657</v>
      </c>
      <c r="U33" s="15">
        <v>22</v>
      </c>
      <c r="V33" s="52">
        <f>U33/25</f>
        <v>0.88</v>
      </c>
      <c r="W33" s="50">
        <f t="shared" si="4"/>
        <v>245</v>
      </c>
      <c r="X33" s="52">
        <f t="shared" si="5"/>
        <v>4.0499188010035878</v>
      </c>
      <c r="Y33" s="88">
        <f t="shared" si="6"/>
        <v>7</v>
      </c>
      <c r="Z33" s="40">
        <f t="shared" si="7"/>
        <v>0.57855982871479827</v>
      </c>
    </row>
    <row r="34" spans="1:26" ht="18" customHeight="1">
      <c r="A34" s="90">
        <f t="shared" si="8"/>
        <v>33</v>
      </c>
      <c r="B34" s="35" t="s">
        <v>121</v>
      </c>
      <c r="C34" s="15"/>
      <c r="D34" s="49"/>
      <c r="E34" s="15"/>
      <c r="F34" s="49"/>
      <c r="G34" s="15">
        <v>54</v>
      </c>
      <c r="H34" s="49">
        <f t="shared" si="16"/>
        <v>0.6506024096385542</v>
      </c>
      <c r="I34" s="15"/>
      <c r="J34" s="49"/>
      <c r="K34" s="15">
        <v>7</v>
      </c>
      <c r="L34" s="49">
        <f t="shared" si="20"/>
        <v>8.3333333333333329E-2</v>
      </c>
      <c r="M34" s="15"/>
      <c r="N34" s="49"/>
      <c r="O34" s="15">
        <v>37</v>
      </c>
      <c r="P34" s="49">
        <f t="shared" si="21"/>
        <v>0.42528735632183906</v>
      </c>
      <c r="Q34" s="15"/>
      <c r="R34" s="49"/>
      <c r="S34" s="15">
        <v>25</v>
      </c>
      <c r="T34" s="52">
        <f>S34/29</f>
        <v>0.86206896551724133</v>
      </c>
      <c r="U34" s="15">
        <v>21</v>
      </c>
      <c r="V34" s="52">
        <f>U34/25</f>
        <v>0.84</v>
      </c>
      <c r="W34" s="50">
        <f t="shared" si="4"/>
        <v>119</v>
      </c>
      <c r="X34" s="52">
        <f t="shared" si="5"/>
        <v>2.8612920648109679</v>
      </c>
      <c r="Y34" s="88">
        <f t="shared" si="6"/>
        <v>5</v>
      </c>
      <c r="Z34" s="40">
        <f t="shared" ref="Z34:Z65" si="22">X34/Y34</f>
        <v>0.5722584129621936</v>
      </c>
    </row>
    <row r="35" spans="1:26" ht="18" customHeight="1">
      <c r="A35" s="90">
        <f t="shared" si="8"/>
        <v>34</v>
      </c>
      <c r="B35" s="53" t="s">
        <v>247</v>
      </c>
      <c r="C35" s="15"/>
      <c r="D35" s="49"/>
      <c r="E35" s="15"/>
      <c r="F35" s="49"/>
      <c r="G35" s="15">
        <v>28</v>
      </c>
      <c r="H35" s="49">
        <f t="shared" si="16"/>
        <v>0.33734939759036142</v>
      </c>
      <c r="I35" s="15"/>
      <c r="J35" s="49"/>
      <c r="K35" s="15">
        <v>39</v>
      </c>
      <c r="L35" s="49">
        <f t="shared" si="20"/>
        <v>0.4642857142857143</v>
      </c>
      <c r="M35" s="15">
        <v>30</v>
      </c>
      <c r="N35" s="49">
        <f>M35/52</f>
        <v>0.57692307692307687</v>
      </c>
      <c r="O35" s="15">
        <v>66</v>
      </c>
      <c r="P35" s="49">
        <f t="shared" si="21"/>
        <v>0.75862068965517238</v>
      </c>
      <c r="Q35" s="15">
        <v>67</v>
      </c>
      <c r="R35" s="49">
        <f>Q35/80</f>
        <v>0.83750000000000002</v>
      </c>
      <c r="S35" s="15"/>
      <c r="T35" s="52"/>
      <c r="U35" s="15">
        <v>11</v>
      </c>
      <c r="V35" s="52">
        <f>U35/25</f>
        <v>0.44</v>
      </c>
      <c r="W35" s="50">
        <f t="shared" si="4"/>
        <v>241</v>
      </c>
      <c r="X35" s="52">
        <f t="shared" si="5"/>
        <v>3.4146788784543247</v>
      </c>
      <c r="Y35" s="88">
        <f t="shared" si="6"/>
        <v>6</v>
      </c>
      <c r="Z35" s="40">
        <f t="shared" si="22"/>
        <v>0.56911314640905408</v>
      </c>
    </row>
    <row r="36" spans="1:26" ht="18" customHeight="1">
      <c r="A36" s="90">
        <f t="shared" si="8"/>
        <v>35</v>
      </c>
      <c r="B36" s="34" t="s">
        <v>295</v>
      </c>
      <c r="C36" s="15"/>
      <c r="D36" s="49"/>
      <c r="E36" s="15"/>
      <c r="F36" s="49"/>
      <c r="G36" s="15"/>
      <c r="H36" s="49"/>
      <c r="I36" s="15">
        <v>27</v>
      </c>
      <c r="J36" s="49">
        <f>I36/60</f>
        <v>0.45</v>
      </c>
      <c r="K36" s="15"/>
      <c r="L36" s="49"/>
      <c r="M36" s="15">
        <v>36</v>
      </c>
      <c r="N36" s="49">
        <f>M36/52</f>
        <v>0.69230769230769229</v>
      </c>
      <c r="O36" s="15">
        <v>64</v>
      </c>
      <c r="P36" s="49">
        <f t="shared" si="21"/>
        <v>0.73563218390804597</v>
      </c>
      <c r="Q36" s="15">
        <v>72</v>
      </c>
      <c r="R36" s="49">
        <f>Q36/80</f>
        <v>0.9</v>
      </c>
      <c r="S36" s="15">
        <v>16</v>
      </c>
      <c r="T36" s="52">
        <f>S36/51</f>
        <v>0.31372549019607843</v>
      </c>
      <c r="U36" s="15">
        <v>18</v>
      </c>
      <c r="V36" s="52">
        <f>U36/58</f>
        <v>0.31034482758620691</v>
      </c>
      <c r="W36" s="50">
        <f t="shared" si="4"/>
        <v>217</v>
      </c>
      <c r="X36" s="52">
        <f t="shared" si="5"/>
        <v>3.4020101939980232</v>
      </c>
      <c r="Y36" s="88">
        <f t="shared" si="6"/>
        <v>6</v>
      </c>
      <c r="Z36" s="40">
        <f t="shared" si="22"/>
        <v>0.56700169899967057</v>
      </c>
    </row>
    <row r="37" spans="1:26" ht="18" customHeight="1">
      <c r="A37" s="90">
        <f t="shared" si="8"/>
        <v>36</v>
      </c>
      <c r="B37" s="36" t="s">
        <v>323</v>
      </c>
      <c r="C37" s="15"/>
      <c r="D37" s="49"/>
      <c r="E37" s="15"/>
      <c r="F37" s="49"/>
      <c r="G37" s="15"/>
      <c r="H37" s="49"/>
      <c r="I37" s="15"/>
      <c r="J37" s="49"/>
      <c r="K37" s="15">
        <v>30</v>
      </c>
      <c r="L37" s="49">
        <f t="shared" ref="L37:L49" si="23">K37/84</f>
        <v>0.35714285714285715</v>
      </c>
      <c r="M37" s="15">
        <v>42</v>
      </c>
      <c r="N37" s="49">
        <f>M37/52</f>
        <v>0.80769230769230771</v>
      </c>
      <c r="O37" s="15">
        <v>46</v>
      </c>
      <c r="P37" s="49">
        <f t="shared" si="21"/>
        <v>0.52873563218390807</v>
      </c>
      <c r="Q37" s="15">
        <v>57</v>
      </c>
      <c r="R37" s="49">
        <f>Q37/80</f>
        <v>0.71250000000000002</v>
      </c>
      <c r="S37" s="15">
        <v>14</v>
      </c>
      <c r="T37" s="52">
        <f>S37/51</f>
        <v>0.27450980392156865</v>
      </c>
      <c r="U37" s="15">
        <v>41</v>
      </c>
      <c r="V37" s="52">
        <f>U37/58</f>
        <v>0.7068965517241379</v>
      </c>
      <c r="W37" s="50">
        <f t="shared" si="4"/>
        <v>216</v>
      </c>
      <c r="X37" s="52">
        <f t="shared" si="5"/>
        <v>3.3874771526647796</v>
      </c>
      <c r="Y37" s="88">
        <f t="shared" si="6"/>
        <v>6</v>
      </c>
      <c r="Z37" s="40">
        <f t="shared" si="22"/>
        <v>0.56457952544412993</v>
      </c>
    </row>
    <row r="38" spans="1:26" ht="18" customHeight="1">
      <c r="A38" s="90">
        <f t="shared" si="8"/>
        <v>37</v>
      </c>
      <c r="B38" s="36" t="s">
        <v>84</v>
      </c>
      <c r="C38" s="15"/>
      <c r="D38" s="49"/>
      <c r="E38" s="15">
        <v>8</v>
      </c>
      <c r="F38" s="49">
        <f>E38/67</f>
        <v>0.11940298507462686</v>
      </c>
      <c r="G38" s="15">
        <v>4</v>
      </c>
      <c r="H38" s="49">
        <f>G38/83</f>
        <v>4.8192771084337352E-2</v>
      </c>
      <c r="I38" s="15"/>
      <c r="J38" s="49"/>
      <c r="K38" s="15">
        <v>69</v>
      </c>
      <c r="L38" s="49">
        <f t="shared" si="23"/>
        <v>0.8214285714285714</v>
      </c>
      <c r="M38" s="15"/>
      <c r="N38" s="49"/>
      <c r="O38" s="15">
        <v>65</v>
      </c>
      <c r="P38" s="49">
        <f t="shared" si="21"/>
        <v>0.74712643678160917</v>
      </c>
      <c r="Q38" s="15">
        <v>37</v>
      </c>
      <c r="R38" s="49">
        <f>Q38/80</f>
        <v>0.46250000000000002</v>
      </c>
      <c r="S38" s="15">
        <v>28</v>
      </c>
      <c r="T38" s="52">
        <f>S38/29</f>
        <v>0.96551724137931039</v>
      </c>
      <c r="U38" s="15">
        <v>18</v>
      </c>
      <c r="V38" s="52">
        <f>U38/25</f>
        <v>0.72</v>
      </c>
      <c r="W38" s="50">
        <f t="shared" si="4"/>
        <v>201</v>
      </c>
      <c r="X38" s="52">
        <f t="shared" si="5"/>
        <v>3.8841680057484549</v>
      </c>
      <c r="Y38" s="88">
        <f t="shared" si="6"/>
        <v>7</v>
      </c>
      <c r="Z38" s="40">
        <f t="shared" si="22"/>
        <v>0.55488114367835073</v>
      </c>
    </row>
    <row r="39" spans="1:26" ht="18" customHeight="1">
      <c r="A39" s="90">
        <f t="shared" si="8"/>
        <v>38</v>
      </c>
      <c r="B39" s="35" t="s">
        <v>55</v>
      </c>
      <c r="C39" s="15">
        <v>49</v>
      </c>
      <c r="D39" s="49">
        <f>C39/70</f>
        <v>0.7</v>
      </c>
      <c r="E39" s="15"/>
      <c r="F39" s="49"/>
      <c r="G39" s="15"/>
      <c r="H39" s="49"/>
      <c r="I39" s="15">
        <v>50</v>
      </c>
      <c r="J39" s="49">
        <f>I39/60</f>
        <v>0.83333333333333337</v>
      </c>
      <c r="K39" s="15">
        <v>22</v>
      </c>
      <c r="L39" s="49">
        <f t="shared" si="23"/>
        <v>0.26190476190476192</v>
      </c>
      <c r="M39" s="15"/>
      <c r="N39" s="49"/>
      <c r="O39" s="15">
        <v>69</v>
      </c>
      <c r="P39" s="49">
        <f t="shared" si="21"/>
        <v>0.7931034482758621</v>
      </c>
      <c r="Q39" s="15"/>
      <c r="R39" s="49"/>
      <c r="S39" s="15">
        <v>7</v>
      </c>
      <c r="T39" s="52">
        <f>S39/51</f>
        <v>0.13725490196078433</v>
      </c>
      <c r="U39" s="15"/>
      <c r="V39" s="52">
        <f t="shared" ref="V39:V44" si="24">U39/58</f>
        <v>0</v>
      </c>
      <c r="W39" s="50">
        <f t="shared" si="4"/>
        <v>190</v>
      </c>
      <c r="X39" s="52">
        <f t="shared" si="5"/>
        <v>2.7255964454747414</v>
      </c>
      <c r="Y39" s="88">
        <f t="shared" si="6"/>
        <v>5</v>
      </c>
      <c r="Z39" s="40">
        <f t="shared" si="22"/>
        <v>0.54511928909494833</v>
      </c>
    </row>
    <row r="40" spans="1:26" ht="18" customHeight="1">
      <c r="A40" s="90">
        <f t="shared" si="8"/>
        <v>39</v>
      </c>
      <c r="B40" s="37" t="s">
        <v>33</v>
      </c>
      <c r="C40" s="15"/>
      <c r="D40" s="49"/>
      <c r="E40" s="15"/>
      <c r="F40" s="49"/>
      <c r="G40" s="15"/>
      <c r="H40" s="49"/>
      <c r="I40" s="15"/>
      <c r="J40" s="49"/>
      <c r="K40" s="15">
        <v>20</v>
      </c>
      <c r="L40" s="49">
        <f t="shared" si="23"/>
        <v>0.23809523809523808</v>
      </c>
      <c r="M40" s="15">
        <v>9</v>
      </c>
      <c r="N40" s="49">
        <f>M40/52</f>
        <v>0.17307692307692307</v>
      </c>
      <c r="O40" s="15">
        <v>82</v>
      </c>
      <c r="P40" s="49">
        <f t="shared" si="21"/>
        <v>0.94252873563218387</v>
      </c>
      <c r="Q40" s="15">
        <v>78</v>
      </c>
      <c r="R40" s="49">
        <f>Q40/80</f>
        <v>0.97499999999999998</v>
      </c>
      <c r="S40" s="15">
        <v>18</v>
      </c>
      <c r="T40" s="52">
        <f>S40/51</f>
        <v>0.35294117647058826</v>
      </c>
      <c r="U40" s="15">
        <v>33</v>
      </c>
      <c r="V40" s="52">
        <f t="shared" si="24"/>
        <v>0.56896551724137934</v>
      </c>
      <c r="W40" s="50">
        <f t="shared" si="4"/>
        <v>222</v>
      </c>
      <c r="X40" s="52">
        <f t="shared" si="5"/>
        <v>3.2506075905163128</v>
      </c>
      <c r="Y40" s="88">
        <f t="shared" si="6"/>
        <v>6</v>
      </c>
      <c r="Z40" s="40">
        <f t="shared" si="22"/>
        <v>0.54176793175271876</v>
      </c>
    </row>
    <row r="41" spans="1:26" ht="18" customHeight="1">
      <c r="A41" s="90">
        <f t="shared" si="8"/>
        <v>40</v>
      </c>
      <c r="B41" s="35" t="s">
        <v>70</v>
      </c>
      <c r="C41" s="15"/>
      <c r="D41" s="49"/>
      <c r="E41" s="15">
        <v>30</v>
      </c>
      <c r="F41" s="49">
        <f>E41/67</f>
        <v>0.44776119402985076</v>
      </c>
      <c r="G41" s="15">
        <v>37</v>
      </c>
      <c r="H41" s="49">
        <f>G41/83</f>
        <v>0.44578313253012047</v>
      </c>
      <c r="I41" s="15">
        <v>28</v>
      </c>
      <c r="J41" s="49">
        <f>I41/60</f>
        <v>0.46666666666666667</v>
      </c>
      <c r="K41" s="15">
        <v>51</v>
      </c>
      <c r="L41" s="49">
        <f t="shared" si="23"/>
        <v>0.6071428571428571</v>
      </c>
      <c r="M41" s="15"/>
      <c r="N41" s="49"/>
      <c r="O41" s="15">
        <v>45</v>
      </c>
      <c r="P41" s="49">
        <f t="shared" si="21"/>
        <v>0.51724137931034486</v>
      </c>
      <c r="Q41" s="15">
        <v>60</v>
      </c>
      <c r="R41" s="49">
        <f>Q41/80</f>
        <v>0.75</v>
      </c>
      <c r="S41" s="15"/>
      <c r="T41" s="52"/>
      <c r="U41" s="15"/>
      <c r="V41" s="52">
        <f t="shared" si="24"/>
        <v>0</v>
      </c>
      <c r="W41" s="50">
        <f t="shared" si="4"/>
        <v>251</v>
      </c>
      <c r="X41" s="52">
        <f t="shared" si="5"/>
        <v>3.2345952296798397</v>
      </c>
      <c r="Y41" s="88">
        <f t="shared" si="6"/>
        <v>6</v>
      </c>
      <c r="Z41" s="40">
        <f t="shared" si="22"/>
        <v>0.53909920494663999</v>
      </c>
    </row>
    <row r="42" spans="1:26" ht="18" customHeight="1">
      <c r="A42" s="90">
        <f t="shared" si="8"/>
        <v>41</v>
      </c>
      <c r="B42" s="35" t="s">
        <v>32</v>
      </c>
      <c r="C42" s="15">
        <v>60</v>
      </c>
      <c r="D42" s="49">
        <f>C42/70</f>
        <v>0.8571428571428571</v>
      </c>
      <c r="E42" s="15">
        <v>47</v>
      </c>
      <c r="F42" s="49">
        <f>E42/67</f>
        <v>0.70149253731343286</v>
      </c>
      <c r="G42" s="15">
        <v>45</v>
      </c>
      <c r="H42" s="49">
        <f>G42/83</f>
        <v>0.54216867469879515</v>
      </c>
      <c r="I42" s="15">
        <v>36</v>
      </c>
      <c r="J42" s="49">
        <f>I42/60</f>
        <v>0.6</v>
      </c>
      <c r="K42" s="15">
        <v>27</v>
      </c>
      <c r="L42" s="49">
        <f t="shared" si="23"/>
        <v>0.32142857142857145</v>
      </c>
      <c r="M42" s="15">
        <v>13</v>
      </c>
      <c r="N42" s="49">
        <f>M42/52</f>
        <v>0.25</v>
      </c>
      <c r="O42" s="15">
        <v>59</v>
      </c>
      <c r="P42" s="49">
        <f t="shared" si="21"/>
        <v>0.67816091954022983</v>
      </c>
      <c r="Q42" s="15"/>
      <c r="R42" s="49"/>
      <c r="S42" s="15">
        <v>20</v>
      </c>
      <c r="T42" s="52">
        <f>S42/51</f>
        <v>0.39215686274509803</v>
      </c>
      <c r="U42" s="15">
        <v>26</v>
      </c>
      <c r="V42" s="52">
        <f t="shared" si="24"/>
        <v>0.44827586206896552</v>
      </c>
      <c r="W42" s="50">
        <f t="shared" si="4"/>
        <v>313</v>
      </c>
      <c r="X42" s="52">
        <f t="shared" si="5"/>
        <v>4.7908262849379506</v>
      </c>
      <c r="Y42" s="88">
        <f t="shared" si="6"/>
        <v>9</v>
      </c>
      <c r="Z42" s="40">
        <f t="shared" si="22"/>
        <v>0.53231403165977231</v>
      </c>
    </row>
    <row r="43" spans="1:26" ht="18" customHeight="1">
      <c r="A43" s="90">
        <f t="shared" si="8"/>
        <v>42</v>
      </c>
      <c r="B43" s="35" t="s">
        <v>36</v>
      </c>
      <c r="C43" s="15"/>
      <c r="D43" s="49"/>
      <c r="E43" s="15">
        <v>33</v>
      </c>
      <c r="F43" s="49">
        <f>E43/67</f>
        <v>0.4925373134328358</v>
      </c>
      <c r="G43" s="15">
        <v>61</v>
      </c>
      <c r="H43" s="49">
        <f>G43/83</f>
        <v>0.73493975903614461</v>
      </c>
      <c r="I43" s="15"/>
      <c r="J43" s="49"/>
      <c r="K43" s="15">
        <v>28</v>
      </c>
      <c r="L43" s="49">
        <f t="shared" si="23"/>
        <v>0.33333333333333331</v>
      </c>
      <c r="M43" s="15">
        <v>26</v>
      </c>
      <c r="N43" s="49">
        <f>M43/52</f>
        <v>0.5</v>
      </c>
      <c r="O43" s="15">
        <v>70</v>
      </c>
      <c r="P43" s="49">
        <f t="shared" si="21"/>
        <v>0.8045977011494253</v>
      </c>
      <c r="Q43" s="15">
        <v>22</v>
      </c>
      <c r="R43" s="49">
        <f>Q43/80</f>
        <v>0.27500000000000002</v>
      </c>
      <c r="S43" s="15">
        <v>15</v>
      </c>
      <c r="T43" s="52">
        <f>S43/29</f>
        <v>0.51724137931034486</v>
      </c>
      <c r="U43" s="15"/>
      <c r="V43" s="52">
        <f t="shared" si="24"/>
        <v>0</v>
      </c>
      <c r="W43" s="50">
        <f t="shared" si="4"/>
        <v>240</v>
      </c>
      <c r="X43" s="52">
        <f t="shared" si="5"/>
        <v>3.6576494862620836</v>
      </c>
      <c r="Y43" s="88">
        <f t="shared" si="6"/>
        <v>7</v>
      </c>
      <c r="Z43" s="40">
        <f t="shared" si="22"/>
        <v>0.52252135518029763</v>
      </c>
    </row>
    <row r="44" spans="1:26" ht="18" customHeight="1">
      <c r="A44" s="90">
        <f t="shared" si="8"/>
        <v>43</v>
      </c>
      <c r="B44" s="35" t="s">
        <v>129</v>
      </c>
      <c r="C44" s="15">
        <v>26</v>
      </c>
      <c r="D44" s="49">
        <f>C44/70</f>
        <v>0.37142857142857144</v>
      </c>
      <c r="E44" s="15">
        <v>20</v>
      </c>
      <c r="F44" s="49">
        <f>E44/67</f>
        <v>0.29850746268656714</v>
      </c>
      <c r="G44" s="15">
        <v>69</v>
      </c>
      <c r="H44" s="49">
        <f>G44/83</f>
        <v>0.83132530120481929</v>
      </c>
      <c r="I44" s="15">
        <v>57</v>
      </c>
      <c r="J44" s="49">
        <f>I44/60</f>
        <v>0.95</v>
      </c>
      <c r="K44" s="15">
        <v>43</v>
      </c>
      <c r="L44" s="49">
        <f t="shared" si="23"/>
        <v>0.51190476190476186</v>
      </c>
      <c r="M44" s="15"/>
      <c r="N44" s="49"/>
      <c r="O44" s="15">
        <v>27</v>
      </c>
      <c r="P44" s="49">
        <f t="shared" si="21"/>
        <v>0.31034482758620691</v>
      </c>
      <c r="Q44" s="15"/>
      <c r="R44" s="49"/>
      <c r="S44" s="15">
        <v>32</v>
      </c>
      <c r="T44" s="52">
        <f>S44/51</f>
        <v>0.62745098039215685</v>
      </c>
      <c r="U44" s="15">
        <v>16</v>
      </c>
      <c r="V44" s="52">
        <f t="shared" si="24"/>
        <v>0.27586206896551724</v>
      </c>
      <c r="W44" s="50">
        <f t="shared" si="4"/>
        <v>258</v>
      </c>
      <c r="X44" s="52">
        <f t="shared" si="5"/>
        <v>4.1768239741686006</v>
      </c>
      <c r="Y44" s="88">
        <f t="shared" si="6"/>
        <v>8</v>
      </c>
      <c r="Z44" s="40">
        <f t="shared" si="22"/>
        <v>0.52210299677107508</v>
      </c>
    </row>
    <row r="45" spans="1:26" ht="18" customHeight="1">
      <c r="A45" s="90">
        <f t="shared" si="8"/>
        <v>44</v>
      </c>
      <c r="B45" s="35" t="s">
        <v>69</v>
      </c>
      <c r="C45" s="15">
        <v>25</v>
      </c>
      <c r="D45" s="49">
        <f>C45/70</f>
        <v>0.35714285714285715</v>
      </c>
      <c r="E45" s="15">
        <v>22</v>
      </c>
      <c r="F45" s="49">
        <f>E45/67</f>
        <v>0.32835820895522388</v>
      </c>
      <c r="G45" s="15">
        <v>59</v>
      </c>
      <c r="H45" s="49">
        <f>G45/83</f>
        <v>0.71084337349397586</v>
      </c>
      <c r="I45" s="15"/>
      <c r="J45" s="49"/>
      <c r="K45" s="15">
        <v>18</v>
      </c>
      <c r="L45" s="49">
        <f t="shared" si="23"/>
        <v>0.21428571428571427</v>
      </c>
      <c r="M45" s="15"/>
      <c r="N45" s="49"/>
      <c r="O45" s="15"/>
      <c r="P45" s="49"/>
      <c r="Q45" s="15"/>
      <c r="R45" s="49"/>
      <c r="S45" s="15"/>
      <c r="T45" s="52"/>
      <c r="U45" s="15">
        <v>24</v>
      </c>
      <c r="V45" s="52">
        <f>U45/25</f>
        <v>0.96</v>
      </c>
      <c r="W45" s="50">
        <f t="shared" si="4"/>
        <v>148</v>
      </c>
      <c r="X45" s="52">
        <f t="shared" si="5"/>
        <v>2.5706301538777714</v>
      </c>
      <c r="Y45" s="88">
        <f t="shared" si="6"/>
        <v>5</v>
      </c>
      <c r="Z45" s="40">
        <f t="shared" si="22"/>
        <v>0.5141260307755543</v>
      </c>
    </row>
    <row r="46" spans="1:26" ht="18" customHeight="1">
      <c r="A46" s="90">
        <f t="shared" si="8"/>
        <v>45</v>
      </c>
      <c r="B46" s="34" t="s">
        <v>309</v>
      </c>
      <c r="C46" s="15"/>
      <c r="D46" s="49"/>
      <c r="E46" s="15"/>
      <c r="F46" s="49"/>
      <c r="G46" s="15"/>
      <c r="H46" s="49"/>
      <c r="I46" s="15"/>
      <c r="J46" s="49"/>
      <c r="K46" s="15">
        <v>19</v>
      </c>
      <c r="L46" s="49">
        <f t="shared" si="23"/>
        <v>0.22619047619047619</v>
      </c>
      <c r="M46" s="15"/>
      <c r="N46" s="49"/>
      <c r="O46" s="15">
        <v>41</v>
      </c>
      <c r="P46" s="49">
        <f t="shared" ref="P46:P65" si="25">O46/87</f>
        <v>0.47126436781609193</v>
      </c>
      <c r="Q46" s="15">
        <v>47</v>
      </c>
      <c r="R46" s="49">
        <f>Q46/80</f>
        <v>0.58750000000000002</v>
      </c>
      <c r="S46" s="15">
        <v>22</v>
      </c>
      <c r="T46" s="52">
        <f>S46/51</f>
        <v>0.43137254901960786</v>
      </c>
      <c r="U46" s="15">
        <v>45</v>
      </c>
      <c r="V46" s="52">
        <f>U46/58</f>
        <v>0.77586206896551724</v>
      </c>
      <c r="W46" s="50">
        <f t="shared" si="4"/>
        <v>152</v>
      </c>
      <c r="X46" s="52">
        <f t="shared" si="5"/>
        <v>2.4921894619916931</v>
      </c>
      <c r="Y46" s="88">
        <f t="shared" si="6"/>
        <v>5</v>
      </c>
      <c r="Z46" s="40">
        <f t="shared" si="22"/>
        <v>0.49843789239833863</v>
      </c>
    </row>
    <row r="47" spans="1:26" ht="18" customHeight="1">
      <c r="A47" s="90">
        <f t="shared" si="8"/>
        <v>46</v>
      </c>
      <c r="B47" s="35" t="s">
        <v>100</v>
      </c>
      <c r="C47" s="15"/>
      <c r="D47" s="49"/>
      <c r="E47" s="15">
        <v>29</v>
      </c>
      <c r="F47" s="49">
        <f>E47/67</f>
        <v>0.43283582089552236</v>
      </c>
      <c r="G47" s="15">
        <v>27</v>
      </c>
      <c r="H47" s="49">
        <f t="shared" ref="H47:H59" si="26">G47/83</f>
        <v>0.3253012048192771</v>
      </c>
      <c r="I47" s="15"/>
      <c r="J47" s="49"/>
      <c r="K47" s="15">
        <v>26</v>
      </c>
      <c r="L47" s="49">
        <f t="shared" si="23"/>
        <v>0.30952380952380953</v>
      </c>
      <c r="M47" s="15"/>
      <c r="N47" s="49"/>
      <c r="O47" s="15">
        <v>55</v>
      </c>
      <c r="P47" s="49">
        <f t="shared" si="25"/>
        <v>0.63218390804597702</v>
      </c>
      <c r="Q47" s="15"/>
      <c r="R47" s="49"/>
      <c r="S47" s="15">
        <v>17</v>
      </c>
      <c r="T47" s="52">
        <f>S47/29</f>
        <v>0.58620689655172409</v>
      </c>
      <c r="U47" s="15">
        <v>17</v>
      </c>
      <c r="V47" s="52">
        <f>U47/25</f>
        <v>0.68</v>
      </c>
      <c r="W47" s="50">
        <f t="shared" si="4"/>
        <v>154</v>
      </c>
      <c r="X47" s="52">
        <f t="shared" si="5"/>
        <v>2.9660516398363104</v>
      </c>
      <c r="Y47" s="88">
        <f t="shared" si="6"/>
        <v>6</v>
      </c>
      <c r="Z47" s="40">
        <f t="shared" si="22"/>
        <v>0.49434193997271841</v>
      </c>
    </row>
    <row r="48" spans="1:26" ht="18" customHeight="1">
      <c r="A48" s="90">
        <f t="shared" si="8"/>
        <v>47</v>
      </c>
      <c r="B48" s="36" t="s">
        <v>140</v>
      </c>
      <c r="C48" s="15"/>
      <c r="D48" s="49"/>
      <c r="E48" s="15">
        <v>11</v>
      </c>
      <c r="F48" s="49">
        <f>E48/67</f>
        <v>0.16417910447761194</v>
      </c>
      <c r="G48" s="15">
        <v>20</v>
      </c>
      <c r="H48" s="49">
        <f t="shared" si="26"/>
        <v>0.24096385542168675</v>
      </c>
      <c r="I48" s="15">
        <v>17</v>
      </c>
      <c r="J48" s="49">
        <f>I48/60</f>
        <v>0.28333333333333333</v>
      </c>
      <c r="K48" s="15">
        <v>65</v>
      </c>
      <c r="L48" s="49">
        <f t="shared" si="23"/>
        <v>0.77380952380952384</v>
      </c>
      <c r="M48" s="15">
        <v>34</v>
      </c>
      <c r="N48" s="49">
        <f>M48/52</f>
        <v>0.65384615384615385</v>
      </c>
      <c r="O48" s="15">
        <v>50</v>
      </c>
      <c r="P48" s="49">
        <f t="shared" si="25"/>
        <v>0.57471264367816088</v>
      </c>
      <c r="Q48" s="15">
        <v>50</v>
      </c>
      <c r="R48" s="49">
        <f>Q48/80</f>
        <v>0.625</v>
      </c>
      <c r="S48" s="15">
        <v>23</v>
      </c>
      <c r="T48" s="52">
        <f>S48/51</f>
        <v>0.45098039215686275</v>
      </c>
      <c r="U48" s="15">
        <v>38</v>
      </c>
      <c r="V48" s="52">
        <f>U48/58</f>
        <v>0.65517241379310343</v>
      </c>
      <c r="W48" s="50">
        <f t="shared" si="4"/>
        <v>285</v>
      </c>
      <c r="X48" s="52">
        <f t="shared" si="5"/>
        <v>4.421997420516437</v>
      </c>
      <c r="Y48" s="88">
        <f t="shared" si="6"/>
        <v>9</v>
      </c>
      <c r="Z48" s="40">
        <f t="shared" si="22"/>
        <v>0.49133304672404854</v>
      </c>
    </row>
    <row r="49" spans="1:26" ht="18" customHeight="1">
      <c r="A49" s="90">
        <f t="shared" si="8"/>
        <v>48</v>
      </c>
      <c r="B49" s="34" t="s">
        <v>172</v>
      </c>
      <c r="C49" s="15">
        <v>53</v>
      </c>
      <c r="D49" s="49">
        <f>C49/70</f>
        <v>0.75714285714285712</v>
      </c>
      <c r="E49" s="15"/>
      <c r="F49" s="49"/>
      <c r="G49" s="15">
        <v>47</v>
      </c>
      <c r="H49" s="49">
        <f t="shared" si="26"/>
        <v>0.5662650602409639</v>
      </c>
      <c r="I49" s="15">
        <v>35</v>
      </c>
      <c r="J49" s="49">
        <f>I49/60</f>
        <v>0.58333333333333337</v>
      </c>
      <c r="K49" s="15">
        <v>8</v>
      </c>
      <c r="L49" s="49">
        <f t="shared" si="23"/>
        <v>9.5238095238095233E-2</v>
      </c>
      <c r="M49" s="15">
        <v>21</v>
      </c>
      <c r="N49" s="49">
        <f>M49/52</f>
        <v>0.40384615384615385</v>
      </c>
      <c r="O49" s="15">
        <v>16</v>
      </c>
      <c r="P49" s="49">
        <f t="shared" si="25"/>
        <v>0.18390804597701149</v>
      </c>
      <c r="Q49" s="15">
        <v>66</v>
      </c>
      <c r="R49" s="49">
        <f>Q49/80</f>
        <v>0.82499999999999996</v>
      </c>
      <c r="S49" s="15">
        <v>26</v>
      </c>
      <c r="T49" s="52">
        <f>S49/51</f>
        <v>0.50980392156862742</v>
      </c>
      <c r="U49" s="15"/>
      <c r="V49" s="52">
        <f>U49/58</f>
        <v>0</v>
      </c>
      <c r="W49" s="50">
        <f t="shared" si="4"/>
        <v>246</v>
      </c>
      <c r="X49" s="52">
        <f t="shared" si="5"/>
        <v>3.9245374673470428</v>
      </c>
      <c r="Y49" s="88">
        <f t="shared" si="6"/>
        <v>8</v>
      </c>
      <c r="Z49" s="40">
        <f t="shared" si="22"/>
        <v>0.49056718341838035</v>
      </c>
    </row>
    <row r="50" spans="1:26" ht="18" customHeight="1">
      <c r="A50" s="90">
        <f t="shared" si="8"/>
        <v>49</v>
      </c>
      <c r="B50" s="35" t="s">
        <v>377</v>
      </c>
      <c r="C50" s="15"/>
      <c r="D50" s="49"/>
      <c r="E50" s="15">
        <v>43</v>
      </c>
      <c r="F50" s="49">
        <f>E50/67</f>
        <v>0.64179104477611937</v>
      </c>
      <c r="G50" s="15">
        <v>78</v>
      </c>
      <c r="H50" s="49">
        <f t="shared" si="26"/>
        <v>0.93975903614457834</v>
      </c>
      <c r="I50" s="15"/>
      <c r="J50" s="49"/>
      <c r="K50" s="15"/>
      <c r="L50" s="49"/>
      <c r="M50" s="15"/>
      <c r="N50" s="49"/>
      <c r="O50" s="15">
        <v>33</v>
      </c>
      <c r="P50" s="49">
        <f t="shared" si="25"/>
        <v>0.37931034482758619</v>
      </c>
      <c r="Q50" s="15">
        <v>52</v>
      </c>
      <c r="R50" s="49">
        <f>Q50/80</f>
        <v>0.65</v>
      </c>
      <c r="S50" s="15">
        <v>3</v>
      </c>
      <c r="T50" s="52">
        <f>S50/29</f>
        <v>0.10344827586206896</v>
      </c>
      <c r="U50" s="15">
        <v>9</v>
      </c>
      <c r="V50" s="52">
        <f>U50/58</f>
        <v>0.15517241379310345</v>
      </c>
      <c r="W50" s="50">
        <f t="shared" si="4"/>
        <v>215</v>
      </c>
      <c r="X50" s="52">
        <f t="shared" si="5"/>
        <v>2.8694811154034565</v>
      </c>
      <c r="Y50" s="88">
        <f t="shared" si="6"/>
        <v>6</v>
      </c>
      <c r="Z50" s="40">
        <f t="shared" si="22"/>
        <v>0.47824685256724275</v>
      </c>
    </row>
    <row r="51" spans="1:26" ht="18" customHeight="1">
      <c r="A51" s="90">
        <f t="shared" si="8"/>
        <v>50</v>
      </c>
      <c r="B51" s="34" t="s">
        <v>31</v>
      </c>
      <c r="C51" s="15">
        <v>54</v>
      </c>
      <c r="D51" s="49">
        <f>C51/70</f>
        <v>0.77142857142857146</v>
      </c>
      <c r="E51" s="15"/>
      <c r="F51" s="49"/>
      <c r="G51" s="15">
        <v>44</v>
      </c>
      <c r="H51" s="49">
        <f t="shared" si="26"/>
        <v>0.53012048192771088</v>
      </c>
      <c r="I51" s="15"/>
      <c r="J51" s="49"/>
      <c r="K51" s="15">
        <v>38</v>
      </c>
      <c r="L51" s="49">
        <f t="shared" ref="L51:L59" si="27">K51/84</f>
        <v>0.45238095238095238</v>
      </c>
      <c r="M51" s="15"/>
      <c r="N51" s="49"/>
      <c r="O51" s="15">
        <v>18</v>
      </c>
      <c r="P51" s="49">
        <f t="shared" si="25"/>
        <v>0.20689655172413793</v>
      </c>
      <c r="Q51" s="15"/>
      <c r="R51" s="49"/>
      <c r="S51" s="15">
        <v>12</v>
      </c>
      <c r="T51" s="52">
        <f>S51/51</f>
        <v>0.23529411764705882</v>
      </c>
      <c r="U51" s="15">
        <v>32</v>
      </c>
      <c r="V51" s="52">
        <f>U51/58</f>
        <v>0.55172413793103448</v>
      </c>
      <c r="W51" s="50">
        <f t="shared" si="4"/>
        <v>186</v>
      </c>
      <c r="X51" s="52">
        <f t="shared" si="5"/>
        <v>2.7478448130394657</v>
      </c>
      <c r="Y51" s="88">
        <f t="shared" si="6"/>
        <v>6</v>
      </c>
      <c r="Z51" s="40">
        <f t="shared" si="22"/>
        <v>0.45797413550657762</v>
      </c>
    </row>
    <row r="52" spans="1:26" ht="18" customHeight="1">
      <c r="A52" s="90">
        <f t="shared" si="8"/>
        <v>51</v>
      </c>
      <c r="B52" s="36" t="s">
        <v>177</v>
      </c>
      <c r="C52" s="15">
        <v>15</v>
      </c>
      <c r="D52" s="49">
        <f>C52/70</f>
        <v>0.21428571428571427</v>
      </c>
      <c r="E52" s="15"/>
      <c r="F52" s="49"/>
      <c r="G52" s="15">
        <v>32</v>
      </c>
      <c r="H52" s="49">
        <f t="shared" si="26"/>
        <v>0.38554216867469882</v>
      </c>
      <c r="I52" s="15"/>
      <c r="J52" s="49"/>
      <c r="K52" s="15">
        <v>56</v>
      </c>
      <c r="L52" s="49">
        <f t="shared" si="27"/>
        <v>0.66666666666666663</v>
      </c>
      <c r="M52" s="15"/>
      <c r="N52" s="49"/>
      <c r="O52" s="15">
        <v>44</v>
      </c>
      <c r="P52" s="49">
        <f t="shared" si="25"/>
        <v>0.50574712643678166</v>
      </c>
      <c r="Q52" s="15"/>
      <c r="R52" s="49"/>
      <c r="S52" s="15">
        <v>24</v>
      </c>
      <c r="T52" s="52">
        <f>S52/51</f>
        <v>0.47058823529411764</v>
      </c>
      <c r="U52" s="15"/>
      <c r="V52" s="52">
        <f>U52/58</f>
        <v>0</v>
      </c>
      <c r="W52" s="50">
        <f t="shared" si="4"/>
        <v>147</v>
      </c>
      <c r="X52" s="52">
        <f t="shared" si="5"/>
        <v>2.2428299113579788</v>
      </c>
      <c r="Y52" s="88">
        <f t="shared" si="6"/>
        <v>5</v>
      </c>
      <c r="Z52" s="40">
        <f t="shared" si="22"/>
        <v>0.44856598227159578</v>
      </c>
    </row>
    <row r="53" spans="1:26" ht="18" customHeight="1">
      <c r="A53" s="90">
        <f t="shared" si="8"/>
        <v>52</v>
      </c>
      <c r="B53" s="35" t="s">
        <v>122</v>
      </c>
      <c r="C53" s="15">
        <v>31</v>
      </c>
      <c r="D53" s="49">
        <f>C53/70</f>
        <v>0.44285714285714284</v>
      </c>
      <c r="E53" s="15">
        <v>31</v>
      </c>
      <c r="F53" s="49">
        <f>E53/67</f>
        <v>0.46268656716417911</v>
      </c>
      <c r="G53" s="15">
        <v>22</v>
      </c>
      <c r="H53" s="49">
        <f t="shared" si="26"/>
        <v>0.26506024096385544</v>
      </c>
      <c r="I53" s="15"/>
      <c r="J53" s="49"/>
      <c r="K53" s="15">
        <v>71</v>
      </c>
      <c r="L53" s="49">
        <f t="shared" si="27"/>
        <v>0.84523809523809523</v>
      </c>
      <c r="M53" s="15"/>
      <c r="N53" s="49"/>
      <c r="O53" s="15">
        <v>34</v>
      </c>
      <c r="P53" s="49">
        <f t="shared" si="25"/>
        <v>0.39080459770114945</v>
      </c>
      <c r="Q53" s="15"/>
      <c r="R53" s="49"/>
      <c r="S53" s="15">
        <v>13</v>
      </c>
      <c r="T53" s="52">
        <f>S53/29</f>
        <v>0.44827586206896552</v>
      </c>
      <c r="U53" s="15">
        <v>5</v>
      </c>
      <c r="V53" s="52">
        <f>U53/25</f>
        <v>0.2</v>
      </c>
      <c r="W53" s="50">
        <f t="shared" si="4"/>
        <v>194</v>
      </c>
      <c r="X53" s="52">
        <f t="shared" si="5"/>
        <v>3.054922505993388</v>
      </c>
      <c r="Y53" s="88">
        <f t="shared" si="6"/>
        <v>7</v>
      </c>
      <c r="Z53" s="40">
        <f t="shared" si="22"/>
        <v>0.43641750085619829</v>
      </c>
    </row>
    <row r="54" spans="1:26" ht="18" customHeight="1">
      <c r="A54" s="90">
        <f t="shared" si="8"/>
        <v>53</v>
      </c>
      <c r="B54" s="34" t="s">
        <v>224</v>
      </c>
      <c r="C54" s="15"/>
      <c r="D54" s="49"/>
      <c r="E54" s="15"/>
      <c r="F54" s="49"/>
      <c r="G54" s="15">
        <v>49</v>
      </c>
      <c r="H54" s="49">
        <f t="shared" si="26"/>
        <v>0.59036144578313254</v>
      </c>
      <c r="I54" s="15"/>
      <c r="J54" s="49"/>
      <c r="K54" s="15">
        <v>73</v>
      </c>
      <c r="L54" s="49">
        <f t="shared" si="27"/>
        <v>0.86904761904761907</v>
      </c>
      <c r="M54" s="15">
        <v>16</v>
      </c>
      <c r="N54" s="49">
        <f>M54/52</f>
        <v>0.30769230769230771</v>
      </c>
      <c r="O54" s="15">
        <v>4</v>
      </c>
      <c r="P54" s="49">
        <f t="shared" si="25"/>
        <v>4.5977011494252873E-2</v>
      </c>
      <c r="Q54" s="15">
        <v>45</v>
      </c>
      <c r="R54" s="49">
        <f>Q54/80</f>
        <v>0.5625</v>
      </c>
      <c r="S54" s="15">
        <v>11</v>
      </c>
      <c r="T54" s="52">
        <f>S54/51</f>
        <v>0.21568627450980393</v>
      </c>
      <c r="U54" s="15"/>
      <c r="V54" s="52">
        <f>U54/58</f>
        <v>0</v>
      </c>
      <c r="W54" s="50">
        <f t="shared" si="4"/>
        <v>187</v>
      </c>
      <c r="X54" s="52">
        <f t="shared" si="5"/>
        <v>2.5912646585271162</v>
      </c>
      <c r="Y54" s="88">
        <f t="shared" si="6"/>
        <v>6</v>
      </c>
      <c r="Z54" s="40">
        <f t="shared" si="22"/>
        <v>0.4318774430878527</v>
      </c>
    </row>
    <row r="55" spans="1:26" ht="18" customHeight="1">
      <c r="A55" s="90">
        <f t="shared" si="8"/>
        <v>54</v>
      </c>
      <c r="B55" s="35" t="s">
        <v>42</v>
      </c>
      <c r="C55" s="15">
        <v>51</v>
      </c>
      <c r="D55" s="49">
        <f>C55/70</f>
        <v>0.72857142857142854</v>
      </c>
      <c r="E55" s="15"/>
      <c r="F55" s="49"/>
      <c r="G55" s="15">
        <v>15</v>
      </c>
      <c r="H55" s="49">
        <f t="shared" si="26"/>
        <v>0.18072289156626506</v>
      </c>
      <c r="I55" s="15"/>
      <c r="J55" s="49"/>
      <c r="K55" s="15">
        <v>24</v>
      </c>
      <c r="L55" s="49">
        <f t="shared" si="27"/>
        <v>0.2857142857142857</v>
      </c>
      <c r="M55" s="15"/>
      <c r="N55" s="49"/>
      <c r="O55" s="15">
        <v>58</v>
      </c>
      <c r="P55" s="49">
        <f t="shared" si="25"/>
        <v>0.66666666666666663</v>
      </c>
      <c r="Q55" s="15"/>
      <c r="R55" s="49"/>
      <c r="S55" s="15">
        <v>13</v>
      </c>
      <c r="T55" s="52">
        <f>S55/51</f>
        <v>0.25490196078431371</v>
      </c>
      <c r="U55" s="15"/>
      <c r="V55" s="52">
        <f>U55/58</f>
        <v>0</v>
      </c>
      <c r="W55" s="50">
        <f t="shared" si="4"/>
        <v>148</v>
      </c>
      <c r="X55" s="52">
        <f t="shared" si="5"/>
        <v>2.1165772333029595</v>
      </c>
      <c r="Y55" s="88">
        <f t="shared" si="6"/>
        <v>5</v>
      </c>
      <c r="Z55" s="40">
        <f t="shared" si="22"/>
        <v>0.4233154466605919</v>
      </c>
    </row>
    <row r="56" spans="1:26" ht="18" customHeight="1">
      <c r="A56" s="90">
        <f t="shared" si="8"/>
        <v>55</v>
      </c>
      <c r="B56" s="35" t="s">
        <v>50</v>
      </c>
      <c r="C56" s="15">
        <v>9</v>
      </c>
      <c r="D56" s="49">
        <f>C56/70</f>
        <v>0.12857142857142856</v>
      </c>
      <c r="E56" s="15">
        <v>34</v>
      </c>
      <c r="F56" s="49">
        <f>E56/67</f>
        <v>0.5074626865671642</v>
      </c>
      <c r="G56" s="15">
        <v>34</v>
      </c>
      <c r="H56" s="49">
        <f t="shared" si="26"/>
        <v>0.40963855421686746</v>
      </c>
      <c r="I56" s="15"/>
      <c r="J56" s="49"/>
      <c r="K56" s="15">
        <v>40</v>
      </c>
      <c r="L56" s="49">
        <f t="shared" si="27"/>
        <v>0.47619047619047616</v>
      </c>
      <c r="M56" s="15"/>
      <c r="N56" s="49"/>
      <c r="O56" s="15">
        <v>43</v>
      </c>
      <c r="P56" s="49">
        <f t="shared" si="25"/>
        <v>0.4942528735632184</v>
      </c>
      <c r="Q56" s="15"/>
      <c r="R56" s="49"/>
      <c r="S56" s="15">
        <v>14</v>
      </c>
      <c r="T56" s="52">
        <f>S56/29</f>
        <v>0.48275862068965519</v>
      </c>
      <c r="U56" s="15"/>
      <c r="V56" s="52">
        <f>U56/58</f>
        <v>0</v>
      </c>
      <c r="W56" s="50">
        <f t="shared" si="4"/>
        <v>160</v>
      </c>
      <c r="X56" s="52">
        <f t="shared" si="5"/>
        <v>2.4988746397988102</v>
      </c>
      <c r="Y56" s="88">
        <f t="shared" si="6"/>
        <v>6</v>
      </c>
      <c r="Z56" s="40">
        <f t="shared" si="22"/>
        <v>0.41647910663313503</v>
      </c>
    </row>
    <row r="57" spans="1:26" ht="18" customHeight="1">
      <c r="A57" s="90">
        <f t="shared" si="8"/>
        <v>56</v>
      </c>
      <c r="B57" s="35" t="s">
        <v>71</v>
      </c>
      <c r="C57" s="15">
        <v>0</v>
      </c>
      <c r="D57" s="49">
        <f>C57/70</f>
        <v>0</v>
      </c>
      <c r="E57" s="15">
        <v>14</v>
      </c>
      <c r="F57" s="49">
        <f>E57/67</f>
        <v>0.20895522388059701</v>
      </c>
      <c r="G57" s="15">
        <v>5</v>
      </c>
      <c r="H57" s="49">
        <f t="shared" si="26"/>
        <v>6.0240963855421686E-2</v>
      </c>
      <c r="I57" s="15"/>
      <c r="J57" s="49"/>
      <c r="K57" s="15">
        <v>58</v>
      </c>
      <c r="L57" s="49">
        <f t="shared" si="27"/>
        <v>0.69047619047619047</v>
      </c>
      <c r="M57" s="15">
        <v>27</v>
      </c>
      <c r="N57" s="49">
        <f>M57/52</f>
        <v>0.51923076923076927</v>
      </c>
      <c r="O57" s="15">
        <v>12</v>
      </c>
      <c r="P57" s="49">
        <f t="shared" si="25"/>
        <v>0.13793103448275862</v>
      </c>
      <c r="Q57" s="15">
        <v>70</v>
      </c>
      <c r="R57" s="49">
        <f>Q57/80</f>
        <v>0.875</v>
      </c>
      <c r="S57" s="15"/>
      <c r="T57" s="52"/>
      <c r="U57" s="15">
        <v>40</v>
      </c>
      <c r="V57" s="52">
        <f>U57/58</f>
        <v>0.68965517241379315</v>
      </c>
      <c r="W57" s="50">
        <f t="shared" si="4"/>
        <v>226</v>
      </c>
      <c r="X57" s="52">
        <f t="shared" si="5"/>
        <v>3.1814893543395306</v>
      </c>
      <c r="Y57" s="88">
        <f t="shared" si="6"/>
        <v>8</v>
      </c>
      <c r="Z57" s="40">
        <f t="shared" si="22"/>
        <v>0.39768616929244133</v>
      </c>
    </row>
    <row r="58" spans="1:26" ht="18" customHeight="1">
      <c r="A58" s="90">
        <f t="shared" si="8"/>
        <v>57</v>
      </c>
      <c r="B58" s="34" t="s">
        <v>243</v>
      </c>
      <c r="C58" s="15"/>
      <c r="D58" s="49"/>
      <c r="E58" s="15"/>
      <c r="F58" s="49"/>
      <c r="G58" s="15">
        <v>23</v>
      </c>
      <c r="H58" s="49">
        <f t="shared" si="26"/>
        <v>0.27710843373493976</v>
      </c>
      <c r="I58" s="15"/>
      <c r="J58" s="49"/>
      <c r="K58" s="15">
        <v>1</v>
      </c>
      <c r="L58" s="49">
        <f t="shared" si="27"/>
        <v>1.1904761904761904E-2</v>
      </c>
      <c r="M58" s="15"/>
      <c r="N58" s="49"/>
      <c r="O58" s="15">
        <v>8</v>
      </c>
      <c r="P58" s="49">
        <f t="shared" si="25"/>
        <v>9.1954022988505746E-2</v>
      </c>
      <c r="Q58" s="15">
        <v>28</v>
      </c>
      <c r="R58" s="49">
        <f>Q58/80</f>
        <v>0.35</v>
      </c>
      <c r="S58" s="15">
        <v>27</v>
      </c>
      <c r="T58" s="52">
        <f>S58/29</f>
        <v>0.93103448275862066</v>
      </c>
      <c r="U58" s="15">
        <v>15</v>
      </c>
      <c r="V58" s="52">
        <f>U58/25</f>
        <v>0.6</v>
      </c>
      <c r="W58" s="50">
        <f t="shared" si="4"/>
        <v>75</v>
      </c>
      <c r="X58" s="52">
        <f t="shared" si="5"/>
        <v>2.2620017013868283</v>
      </c>
      <c r="Y58" s="88">
        <f t="shared" si="6"/>
        <v>6</v>
      </c>
      <c r="Z58" s="40">
        <f t="shared" si="22"/>
        <v>0.37700028356447141</v>
      </c>
    </row>
    <row r="59" spans="1:26" ht="18" customHeight="1">
      <c r="A59" s="90">
        <f t="shared" si="8"/>
        <v>58</v>
      </c>
      <c r="B59" s="35" t="s">
        <v>40</v>
      </c>
      <c r="C59" s="15">
        <v>48</v>
      </c>
      <c r="D59" s="49">
        <f>C59/70</f>
        <v>0.68571428571428572</v>
      </c>
      <c r="E59" s="15"/>
      <c r="F59" s="49"/>
      <c r="G59" s="15">
        <v>29</v>
      </c>
      <c r="H59" s="49">
        <f t="shared" si="26"/>
        <v>0.3493975903614458</v>
      </c>
      <c r="I59" s="15"/>
      <c r="J59" s="49"/>
      <c r="K59" s="15">
        <v>31</v>
      </c>
      <c r="L59" s="49">
        <f t="shared" si="27"/>
        <v>0.36904761904761907</v>
      </c>
      <c r="M59" s="15"/>
      <c r="N59" s="49"/>
      <c r="O59" s="15">
        <v>20</v>
      </c>
      <c r="P59" s="49">
        <f t="shared" si="25"/>
        <v>0.22988505747126436</v>
      </c>
      <c r="Q59" s="15"/>
      <c r="R59" s="49"/>
      <c r="S59" s="15">
        <v>7</v>
      </c>
      <c r="T59" s="52">
        <f>S59/29</f>
        <v>0.2413793103448276</v>
      </c>
      <c r="U59" s="15"/>
      <c r="V59" s="52">
        <f>U59/58</f>
        <v>0</v>
      </c>
      <c r="W59" s="50">
        <f t="shared" si="4"/>
        <v>128</v>
      </c>
      <c r="X59" s="52">
        <f t="shared" si="5"/>
        <v>1.8754238629394426</v>
      </c>
      <c r="Y59" s="88">
        <f t="shared" si="6"/>
        <v>5</v>
      </c>
      <c r="Z59" s="40">
        <f t="shared" si="22"/>
        <v>0.37508477258788853</v>
      </c>
    </row>
    <row r="60" spans="1:26" ht="18" customHeight="1">
      <c r="A60" s="90">
        <f t="shared" si="8"/>
        <v>59</v>
      </c>
      <c r="B60" s="34" t="s">
        <v>326</v>
      </c>
      <c r="C60" s="15"/>
      <c r="D60" s="49"/>
      <c r="E60" s="15"/>
      <c r="F60" s="49"/>
      <c r="G60" s="15"/>
      <c r="H60" s="49"/>
      <c r="I60" s="15"/>
      <c r="J60" s="49"/>
      <c r="K60" s="15"/>
      <c r="L60" s="49"/>
      <c r="M60" s="15">
        <v>17</v>
      </c>
      <c r="N60" s="49">
        <f>M60/52</f>
        <v>0.32692307692307693</v>
      </c>
      <c r="O60" s="15">
        <v>5</v>
      </c>
      <c r="P60" s="49">
        <f t="shared" si="25"/>
        <v>5.7471264367816091E-2</v>
      </c>
      <c r="Q60" s="15">
        <v>40</v>
      </c>
      <c r="R60" s="49">
        <f>Q60/80</f>
        <v>0.5</v>
      </c>
      <c r="S60" s="15">
        <v>31</v>
      </c>
      <c r="T60" s="52">
        <f>S60/51</f>
        <v>0.60784313725490191</v>
      </c>
      <c r="U60" s="15">
        <v>20</v>
      </c>
      <c r="V60" s="52">
        <f>U60/58</f>
        <v>0.34482758620689657</v>
      </c>
      <c r="W60" s="50">
        <f t="shared" si="4"/>
        <v>82</v>
      </c>
      <c r="X60" s="52">
        <f t="shared" si="5"/>
        <v>1.8370650647526914</v>
      </c>
      <c r="Y60" s="88">
        <f t="shared" si="6"/>
        <v>5</v>
      </c>
      <c r="Z60" s="40">
        <f t="shared" si="22"/>
        <v>0.3674130129505383</v>
      </c>
    </row>
    <row r="61" spans="1:26" ht="18" customHeight="1">
      <c r="A61" s="90">
        <f t="shared" si="8"/>
        <v>60</v>
      </c>
      <c r="B61" s="35" t="s">
        <v>45</v>
      </c>
      <c r="C61" s="15">
        <v>43</v>
      </c>
      <c r="D61" s="49">
        <f>C61/70</f>
        <v>0.61428571428571432</v>
      </c>
      <c r="E61" s="15">
        <v>16</v>
      </c>
      <c r="F61" s="49">
        <f>E61/67</f>
        <v>0.23880597014925373</v>
      </c>
      <c r="G61" s="15">
        <v>21</v>
      </c>
      <c r="H61" s="49">
        <f t="shared" ref="H61:H67" si="28">G61/83</f>
        <v>0.25301204819277107</v>
      </c>
      <c r="I61" s="15"/>
      <c r="J61" s="49"/>
      <c r="K61" s="15">
        <v>32</v>
      </c>
      <c r="L61" s="49">
        <f>K61/84</f>
        <v>0.38095238095238093</v>
      </c>
      <c r="M61" s="15"/>
      <c r="N61" s="49"/>
      <c r="O61" s="15">
        <v>6</v>
      </c>
      <c r="P61" s="49">
        <f t="shared" si="25"/>
        <v>6.8965517241379309E-2</v>
      </c>
      <c r="Q61" s="15">
        <v>41</v>
      </c>
      <c r="R61" s="49">
        <f>Q61/80</f>
        <v>0.51249999999999996</v>
      </c>
      <c r="S61" s="15">
        <v>18</v>
      </c>
      <c r="T61" s="52">
        <f>S61/29</f>
        <v>0.62068965517241381</v>
      </c>
      <c r="U61" s="15">
        <v>6</v>
      </c>
      <c r="V61" s="52">
        <f>U61/25</f>
        <v>0.24</v>
      </c>
      <c r="W61" s="50">
        <f t="shared" si="4"/>
        <v>165</v>
      </c>
      <c r="X61" s="52">
        <f t="shared" si="5"/>
        <v>2.9292112859939134</v>
      </c>
      <c r="Y61" s="88">
        <f t="shared" si="6"/>
        <v>8</v>
      </c>
      <c r="Z61" s="40">
        <f t="shared" si="22"/>
        <v>0.36615141074923918</v>
      </c>
    </row>
    <row r="62" spans="1:26" ht="18" customHeight="1">
      <c r="A62" s="90">
        <f t="shared" si="8"/>
        <v>61</v>
      </c>
      <c r="B62" s="34" t="s">
        <v>67</v>
      </c>
      <c r="C62" s="15"/>
      <c r="D62" s="49"/>
      <c r="E62" s="15">
        <v>9</v>
      </c>
      <c r="F62" s="49">
        <f>E62/67</f>
        <v>0.13432835820895522</v>
      </c>
      <c r="G62" s="15">
        <v>8</v>
      </c>
      <c r="H62" s="49">
        <f t="shared" si="28"/>
        <v>9.6385542168674704E-2</v>
      </c>
      <c r="I62" s="15"/>
      <c r="J62" s="49"/>
      <c r="K62" s="15"/>
      <c r="L62" s="49"/>
      <c r="M62" s="15"/>
      <c r="N62" s="49"/>
      <c r="O62" s="15">
        <v>28</v>
      </c>
      <c r="P62" s="49">
        <f t="shared" si="25"/>
        <v>0.32183908045977011</v>
      </c>
      <c r="Q62" s="15">
        <v>23</v>
      </c>
      <c r="R62" s="49">
        <f>Q62/80</f>
        <v>0.28749999999999998</v>
      </c>
      <c r="S62" s="15">
        <v>38</v>
      </c>
      <c r="T62" s="52">
        <f>S62/51</f>
        <v>0.74509803921568629</v>
      </c>
      <c r="U62" s="15">
        <v>35</v>
      </c>
      <c r="V62" s="52">
        <f>U62/58</f>
        <v>0.60344827586206895</v>
      </c>
      <c r="W62" s="50">
        <f t="shared" si="4"/>
        <v>103</v>
      </c>
      <c r="X62" s="52">
        <f t="shared" si="5"/>
        <v>2.1885992959151555</v>
      </c>
      <c r="Y62" s="88">
        <f t="shared" si="6"/>
        <v>6</v>
      </c>
      <c r="Z62" s="40">
        <f t="shared" si="22"/>
        <v>0.36476654931919256</v>
      </c>
    </row>
    <row r="63" spans="1:26" ht="18" customHeight="1">
      <c r="A63" s="90">
        <f t="shared" si="8"/>
        <v>62</v>
      </c>
      <c r="B63" s="34" t="s">
        <v>242</v>
      </c>
      <c r="C63" s="15"/>
      <c r="D63" s="49"/>
      <c r="E63" s="15"/>
      <c r="F63" s="49"/>
      <c r="G63" s="15">
        <v>33</v>
      </c>
      <c r="H63" s="49">
        <f t="shared" si="28"/>
        <v>0.39759036144578314</v>
      </c>
      <c r="I63" s="15">
        <v>20</v>
      </c>
      <c r="J63" s="49">
        <f>I63/60</f>
        <v>0.33333333333333331</v>
      </c>
      <c r="K63" s="15">
        <v>49</v>
      </c>
      <c r="L63" s="49">
        <f>K63/84</f>
        <v>0.58333333333333337</v>
      </c>
      <c r="M63" s="15">
        <v>10</v>
      </c>
      <c r="N63" s="49">
        <f>M63/52</f>
        <v>0.19230769230769232</v>
      </c>
      <c r="O63" s="15">
        <v>38</v>
      </c>
      <c r="P63" s="49">
        <f t="shared" si="25"/>
        <v>0.43678160919540232</v>
      </c>
      <c r="Q63" s="15">
        <v>20</v>
      </c>
      <c r="R63" s="49">
        <f>Q63/80</f>
        <v>0.25</v>
      </c>
      <c r="S63" s="15">
        <v>16</v>
      </c>
      <c r="T63" s="52">
        <f>S63/29</f>
        <v>0.55172413793103448</v>
      </c>
      <c r="U63" s="15">
        <v>4</v>
      </c>
      <c r="V63" s="52">
        <f>U63/25</f>
        <v>0.16</v>
      </c>
      <c r="W63" s="50">
        <f t="shared" si="4"/>
        <v>174</v>
      </c>
      <c r="X63" s="52">
        <f t="shared" si="5"/>
        <v>2.9050704675465786</v>
      </c>
      <c r="Y63" s="88">
        <f t="shared" si="6"/>
        <v>8</v>
      </c>
      <c r="Z63" s="40">
        <f t="shared" si="22"/>
        <v>0.36313380844332233</v>
      </c>
    </row>
    <row r="64" spans="1:26" ht="18" customHeight="1">
      <c r="A64" s="90">
        <f t="shared" si="8"/>
        <v>63</v>
      </c>
      <c r="B64" s="36" t="s">
        <v>64</v>
      </c>
      <c r="C64" s="15"/>
      <c r="D64" s="49"/>
      <c r="E64" s="15">
        <v>23</v>
      </c>
      <c r="F64" s="49">
        <f>E64/67</f>
        <v>0.34328358208955223</v>
      </c>
      <c r="G64" s="15">
        <v>3</v>
      </c>
      <c r="H64" s="49">
        <f t="shared" si="28"/>
        <v>3.614457831325301E-2</v>
      </c>
      <c r="I64" s="15"/>
      <c r="J64" s="49"/>
      <c r="K64" s="15">
        <v>61</v>
      </c>
      <c r="L64" s="49">
        <f>K64/84</f>
        <v>0.72619047619047616</v>
      </c>
      <c r="M64" s="15"/>
      <c r="N64" s="49"/>
      <c r="O64" s="15">
        <v>9</v>
      </c>
      <c r="P64" s="49">
        <f t="shared" si="25"/>
        <v>0.10344827586206896</v>
      </c>
      <c r="Q64" s="15">
        <v>46</v>
      </c>
      <c r="R64" s="49">
        <f>Q64/80</f>
        <v>0.57499999999999996</v>
      </c>
      <c r="S64" s="15"/>
      <c r="T64" s="52"/>
      <c r="U64" s="15">
        <v>22</v>
      </c>
      <c r="V64" s="52">
        <f t="shared" ref="V64:V70" si="29">U64/58</f>
        <v>0.37931034482758619</v>
      </c>
      <c r="W64" s="50">
        <f t="shared" si="4"/>
        <v>164</v>
      </c>
      <c r="X64" s="52">
        <f t="shared" si="5"/>
        <v>2.1633772572829364</v>
      </c>
      <c r="Y64" s="88">
        <f t="shared" si="6"/>
        <v>6</v>
      </c>
      <c r="Z64" s="40">
        <f t="shared" si="22"/>
        <v>0.36056287621382271</v>
      </c>
    </row>
    <row r="65" spans="1:26" ht="18" customHeight="1">
      <c r="A65" s="90">
        <f t="shared" si="8"/>
        <v>64</v>
      </c>
      <c r="B65" s="35" t="s">
        <v>147</v>
      </c>
      <c r="C65" s="15">
        <v>28</v>
      </c>
      <c r="D65" s="49">
        <f t="shared" ref="D65:D70" si="30">C65/70</f>
        <v>0.4</v>
      </c>
      <c r="E65" s="15"/>
      <c r="F65" s="49"/>
      <c r="G65" s="15">
        <v>17</v>
      </c>
      <c r="H65" s="49">
        <f t="shared" si="28"/>
        <v>0.20481927710843373</v>
      </c>
      <c r="I65" s="15"/>
      <c r="J65" s="49"/>
      <c r="K65" s="15">
        <v>10</v>
      </c>
      <c r="L65" s="49">
        <f>K65/84</f>
        <v>0.11904761904761904</v>
      </c>
      <c r="M65" s="15"/>
      <c r="N65" s="49"/>
      <c r="O65" s="15">
        <v>56</v>
      </c>
      <c r="P65" s="49">
        <f t="shared" si="25"/>
        <v>0.64367816091954022</v>
      </c>
      <c r="Q65" s="15"/>
      <c r="R65" s="49"/>
      <c r="S65" s="15">
        <v>11</v>
      </c>
      <c r="T65" s="52">
        <f>S65/29</f>
        <v>0.37931034482758619</v>
      </c>
      <c r="U65" s="15"/>
      <c r="V65" s="52">
        <f t="shared" si="29"/>
        <v>0</v>
      </c>
      <c r="W65" s="50">
        <f t="shared" si="4"/>
        <v>111</v>
      </c>
      <c r="X65" s="52">
        <f t="shared" si="5"/>
        <v>1.7468554019031792</v>
      </c>
      <c r="Y65" s="88">
        <f t="shared" si="6"/>
        <v>5</v>
      </c>
      <c r="Z65" s="40">
        <f t="shared" si="22"/>
        <v>0.34937108038063586</v>
      </c>
    </row>
    <row r="66" spans="1:26" ht="18" customHeight="1">
      <c r="A66" s="90">
        <f t="shared" si="8"/>
        <v>65</v>
      </c>
      <c r="B66" s="35" t="s">
        <v>44</v>
      </c>
      <c r="C66" s="15">
        <v>34</v>
      </c>
      <c r="D66" s="49">
        <f t="shared" si="30"/>
        <v>0.48571428571428571</v>
      </c>
      <c r="E66" s="15">
        <v>44</v>
      </c>
      <c r="F66" s="49">
        <f>E66/67</f>
        <v>0.65671641791044777</v>
      </c>
      <c r="G66" s="15">
        <v>18</v>
      </c>
      <c r="H66" s="49">
        <f t="shared" si="28"/>
        <v>0.21686746987951808</v>
      </c>
      <c r="I66" s="15"/>
      <c r="J66" s="49"/>
      <c r="K66" s="15">
        <v>2</v>
      </c>
      <c r="L66" s="49">
        <f>K66/84</f>
        <v>2.3809523809523808E-2</v>
      </c>
      <c r="M66" s="15"/>
      <c r="N66" s="49"/>
      <c r="O66" s="15"/>
      <c r="P66" s="49"/>
      <c r="Q66" s="15"/>
      <c r="R66" s="49"/>
      <c r="S66" s="15"/>
      <c r="T66" s="52"/>
      <c r="U66" s="15"/>
      <c r="V66" s="52">
        <f t="shared" si="29"/>
        <v>0</v>
      </c>
      <c r="W66" s="50">
        <f t="shared" ref="W66:W129" si="31">C66+E66+G66+I66+K66+M66+O66+Q66+U66</f>
        <v>98</v>
      </c>
      <c r="X66" s="52">
        <f t="shared" ref="X66:X129" si="32">D66+F66+H66+J66+L66+N66+P66+R66+T66+V66</f>
        <v>1.3831076973137753</v>
      </c>
      <c r="Y66" s="88">
        <f t="shared" ref="Y66:Y129" si="33">COUNT(C66,E66,G66,I66,K66,M66,O66,Q66,S66,U66)</f>
        <v>4</v>
      </c>
      <c r="Z66" s="40">
        <f t="shared" ref="Z66:Z78" si="34">X66/Y66</f>
        <v>0.34577692432844381</v>
      </c>
    </row>
    <row r="67" spans="1:26" ht="18" customHeight="1">
      <c r="A67" s="90">
        <f t="shared" ref="A67:A130" si="35">A66+1</f>
        <v>66</v>
      </c>
      <c r="B67" s="35" t="s">
        <v>35</v>
      </c>
      <c r="C67" s="15">
        <v>12</v>
      </c>
      <c r="D67" s="49">
        <f t="shared" si="30"/>
        <v>0.17142857142857143</v>
      </c>
      <c r="E67" s="15"/>
      <c r="F67" s="49"/>
      <c r="G67" s="15">
        <v>67</v>
      </c>
      <c r="H67" s="49">
        <f t="shared" si="28"/>
        <v>0.80722891566265065</v>
      </c>
      <c r="I67" s="15"/>
      <c r="J67" s="49"/>
      <c r="K67" s="15"/>
      <c r="L67" s="49"/>
      <c r="M67" s="15"/>
      <c r="N67" s="49"/>
      <c r="O67" s="15"/>
      <c r="P67" s="49"/>
      <c r="Q67" s="15">
        <v>17</v>
      </c>
      <c r="R67" s="49">
        <f>Q67/80</f>
        <v>0.21249999999999999</v>
      </c>
      <c r="S67" s="15">
        <v>1</v>
      </c>
      <c r="T67" s="52">
        <f>S67/51</f>
        <v>1.9607843137254902E-2</v>
      </c>
      <c r="U67" s="15">
        <v>17</v>
      </c>
      <c r="V67" s="52">
        <f t="shared" si="29"/>
        <v>0.29310344827586204</v>
      </c>
      <c r="W67" s="50">
        <f t="shared" si="31"/>
        <v>113</v>
      </c>
      <c r="X67" s="52">
        <f t="shared" si="32"/>
        <v>1.503868778504339</v>
      </c>
      <c r="Y67" s="88">
        <f t="shared" si="33"/>
        <v>5</v>
      </c>
      <c r="Z67" s="40">
        <f t="shared" si="34"/>
        <v>0.30077375570086778</v>
      </c>
    </row>
    <row r="68" spans="1:26" ht="18" customHeight="1">
      <c r="A68" s="90">
        <f t="shared" si="35"/>
        <v>67</v>
      </c>
      <c r="B68" s="36" t="s">
        <v>173</v>
      </c>
      <c r="C68" s="15">
        <v>18</v>
      </c>
      <c r="D68" s="49">
        <f t="shared" si="30"/>
        <v>0.25714285714285712</v>
      </c>
      <c r="E68" s="15">
        <v>37</v>
      </c>
      <c r="F68" s="49">
        <f>E68/67</f>
        <v>0.55223880597014929</v>
      </c>
      <c r="G68" s="15"/>
      <c r="H68" s="49"/>
      <c r="I68" s="15">
        <v>14</v>
      </c>
      <c r="J68" s="49">
        <f>I68/60</f>
        <v>0.23333333333333334</v>
      </c>
      <c r="K68" s="15">
        <v>33</v>
      </c>
      <c r="L68" s="49">
        <f>K68/84</f>
        <v>0.39285714285714285</v>
      </c>
      <c r="M68" s="15"/>
      <c r="N68" s="49"/>
      <c r="O68" s="15">
        <v>2</v>
      </c>
      <c r="P68" s="49">
        <f>O68/87</f>
        <v>2.2988505747126436E-2</v>
      </c>
      <c r="Q68" s="15"/>
      <c r="R68" s="49"/>
      <c r="S68" s="15"/>
      <c r="T68" s="52"/>
      <c r="U68" s="15"/>
      <c r="V68" s="52">
        <f t="shared" si="29"/>
        <v>0</v>
      </c>
      <c r="W68" s="50">
        <f t="shared" si="31"/>
        <v>104</v>
      </c>
      <c r="X68" s="52">
        <f t="shared" si="32"/>
        <v>1.458560645050609</v>
      </c>
      <c r="Y68" s="88">
        <f t="shared" si="33"/>
        <v>5</v>
      </c>
      <c r="Z68" s="40">
        <f t="shared" si="34"/>
        <v>0.29171212901012178</v>
      </c>
    </row>
    <row r="69" spans="1:26" ht="18" customHeight="1">
      <c r="A69" s="90">
        <f t="shared" si="35"/>
        <v>68</v>
      </c>
      <c r="B69" s="35" t="s">
        <v>95</v>
      </c>
      <c r="C69" s="15">
        <v>24</v>
      </c>
      <c r="D69" s="49">
        <f t="shared" si="30"/>
        <v>0.34285714285714286</v>
      </c>
      <c r="E69" s="15">
        <v>18</v>
      </c>
      <c r="F69" s="49">
        <f>E69/67</f>
        <v>0.26865671641791045</v>
      </c>
      <c r="G69" s="15">
        <v>7</v>
      </c>
      <c r="H69" s="49">
        <f>G69/83</f>
        <v>8.4337349397590355E-2</v>
      </c>
      <c r="I69" s="15">
        <v>31</v>
      </c>
      <c r="J69" s="49">
        <f>I69/60</f>
        <v>0.51666666666666672</v>
      </c>
      <c r="K69" s="15"/>
      <c r="L69" s="49"/>
      <c r="M69" s="15"/>
      <c r="N69" s="49"/>
      <c r="O69" s="15"/>
      <c r="P69" s="49"/>
      <c r="Q69" s="15"/>
      <c r="R69" s="49"/>
      <c r="S69" s="15"/>
      <c r="T69" s="52"/>
      <c r="U69" s="15">
        <v>6</v>
      </c>
      <c r="V69" s="52">
        <f t="shared" si="29"/>
        <v>0.10344827586206896</v>
      </c>
      <c r="W69" s="50">
        <f t="shared" si="31"/>
        <v>86</v>
      </c>
      <c r="X69" s="52">
        <f t="shared" si="32"/>
        <v>1.3159661512013794</v>
      </c>
      <c r="Y69" s="88">
        <f t="shared" si="33"/>
        <v>5</v>
      </c>
      <c r="Z69" s="40">
        <f t="shared" si="34"/>
        <v>0.26319323024027586</v>
      </c>
    </row>
    <row r="70" spans="1:26" ht="18" customHeight="1">
      <c r="A70" s="90">
        <f t="shared" si="35"/>
        <v>69</v>
      </c>
      <c r="B70" s="35" t="s">
        <v>174</v>
      </c>
      <c r="C70" s="15">
        <v>30</v>
      </c>
      <c r="D70" s="49">
        <f t="shared" si="30"/>
        <v>0.42857142857142855</v>
      </c>
      <c r="E70" s="15">
        <v>25</v>
      </c>
      <c r="F70" s="49">
        <f>E70/67</f>
        <v>0.37313432835820898</v>
      </c>
      <c r="G70" s="15">
        <v>14</v>
      </c>
      <c r="H70" s="49">
        <f>G70/83</f>
        <v>0.16867469879518071</v>
      </c>
      <c r="I70" s="15">
        <v>12</v>
      </c>
      <c r="J70" s="49">
        <f>I70/60</f>
        <v>0.2</v>
      </c>
      <c r="K70" s="15">
        <v>3</v>
      </c>
      <c r="L70" s="49">
        <f>K70/84</f>
        <v>3.5714285714285712E-2</v>
      </c>
      <c r="M70" s="15">
        <v>18</v>
      </c>
      <c r="N70" s="49">
        <f>M70/52</f>
        <v>0.34615384615384615</v>
      </c>
      <c r="O70" s="15"/>
      <c r="P70" s="49"/>
      <c r="Q70" s="15"/>
      <c r="R70" s="49"/>
      <c r="S70" s="15"/>
      <c r="T70" s="52"/>
      <c r="U70" s="15"/>
      <c r="V70" s="52">
        <f t="shared" si="29"/>
        <v>0</v>
      </c>
      <c r="W70" s="50">
        <f t="shared" si="31"/>
        <v>102</v>
      </c>
      <c r="X70" s="52">
        <f t="shared" si="32"/>
        <v>1.5522485875929504</v>
      </c>
      <c r="Y70" s="88">
        <f t="shared" si="33"/>
        <v>6</v>
      </c>
      <c r="Z70" s="40">
        <f t="shared" si="34"/>
        <v>0.25870809793215838</v>
      </c>
    </row>
    <row r="71" spans="1:26" ht="18" customHeight="1">
      <c r="A71" s="90">
        <f t="shared" si="35"/>
        <v>70</v>
      </c>
      <c r="B71" s="34" t="s">
        <v>81</v>
      </c>
      <c r="C71" s="15"/>
      <c r="D71" s="49"/>
      <c r="E71" s="15">
        <v>10</v>
      </c>
      <c r="F71" s="49">
        <f>E71/67</f>
        <v>0.14925373134328357</v>
      </c>
      <c r="G71" s="15"/>
      <c r="H71" s="49"/>
      <c r="I71" s="15"/>
      <c r="J71" s="49"/>
      <c r="K71" s="15">
        <v>25</v>
      </c>
      <c r="L71" s="49">
        <f>K71/84</f>
        <v>0.29761904761904762</v>
      </c>
      <c r="M71" s="15"/>
      <c r="N71" s="49"/>
      <c r="O71" s="15"/>
      <c r="P71" s="49"/>
      <c r="Q71" s="15">
        <v>9</v>
      </c>
      <c r="R71" s="49">
        <f>Q71/80</f>
        <v>0.1125</v>
      </c>
      <c r="S71" s="15">
        <v>12</v>
      </c>
      <c r="T71" s="52">
        <f>S71/29</f>
        <v>0.41379310344827586</v>
      </c>
      <c r="U71" s="15">
        <v>7</v>
      </c>
      <c r="V71" s="52">
        <f>U71/25</f>
        <v>0.28000000000000003</v>
      </c>
      <c r="W71" s="50">
        <f t="shared" si="31"/>
        <v>51</v>
      </c>
      <c r="X71" s="52">
        <f t="shared" si="32"/>
        <v>1.2531658824106071</v>
      </c>
      <c r="Y71" s="88">
        <f t="shared" si="33"/>
        <v>5</v>
      </c>
      <c r="Z71" s="40">
        <f t="shared" si="34"/>
        <v>0.25063317648212141</v>
      </c>
    </row>
    <row r="72" spans="1:26" ht="18" customHeight="1">
      <c r="A72" s="90">
        <f t="shared" si="35"/>
        <v>71</v>
      </c>
      <c r="B72" s="35" t="s">
        <v>82</v>
      </c>
      <c r="C72" s="15">
        <v>14</v>
      </c>
      <c r="D72" s="49">
        <f>C72/70</f>
        <v>0.2</v>
      </c>
      <c r="E72" s="15">
        <v>39</v>
      </c>
      <c r="F72" s="49">
        <f>E72/67</f>
        <v>0.58208955223880599</v>
      </c>
      <c r="G72" s="15">
        <v>11</v>
      </c>
      <c r="H72" s="49">
        <f>G72/83</f>
        <v>0.13253012048192772</v>
      </c>
      <c r="I72" s="15">
        <v>15</v>
      </c>
      <c r="J72" s="49">
        <f>I72/60</f>
        <v>0.25</v>
      </c>
      <c r="K72" s="15"/>
      <c r="L72" s="49"/>
      <c r="M72" s="15">
        <v>4</v>
      </c>
      <c r="N72" s="49">
        <f>M72/52</f>
        <v>7.6923076923076927E-2</v>
      </c>
      <c r="O72" s="15"/>
      <c r="P72" s="49"/>
      <c r="Q72" s="15"/>
      <c r="R72" s="49"/>
      <c r="S72" s="15"/>
      <c r="T72" s="52"/>
      <c r="U72" s="15"/>
      <c r="V72" s="52">
        <f>U72/58</f>
        <v>0</v>
      </c>
      <c r="W72" s="50">
        <f t="shared" si="31"/>
        <v>83</v>
      </c>
      <c r="X72" s="52">
        <f t="shared" si="32"/>
        <v>1.2415427496438107</v>
      </c>
      <c r="Y72" s="88">
        <f t="shared" si="33"/>
        <v>5</v>
      </c>
      <c r="Z72" s="40">
        <f t="shared" si="34"/>
        <v>0.24830854992876214</v>
      </c>
    </row>
    <row r="73" spans="1:26" ht="18" customHeight="1">
      <c r="A73" s="90">
        <f t="shared" si="35"/>
        <v>72</v>
      </c>
      <c r="B73" s="34" t="s">
        <v>292</v>
      </c>
      <c r="C73" s="15"/>
      <c r="D73" s="49"/>
      <c r="E73" s="15"/>
      <c r="F73" s="49"/>
      <c r="G73" s="15"/>
      <c r="H73" s="49"/>
      <c r="I73" s="15"/>
      <c r="J73" s="49"/>
      <c r="K73" s="15">
        <v>12</v>
      </c>
      <c r="L73" s="49">
        <f>K73/84</f>
        <v>0.14285714285714285</v>
      </c>
      <c r="M73" s="15"/>
      <c r="N73" s="49"/>
      <c r="O73" s="15">
        <v>24</v>
      </c>
      <c r="P73" s="49">
        <f>O73/87</f>
        <v>0.27586206896551724</v>
      </c>
      <c r="Q73" s="15">
        <v>7</v>
      </c>
      <c r="R73" s="49">
        <f>Q73/80</f>
        <v>8.7499999999999994E-2</v>
      </c>
      <c r="S73" s="15">
        <v>20</v>
      </c>
      <c r="T73" s="52">
        <f>S73/29</f>
        <v>0.68965517241379315</v>
      </c>
      <c r="U73" s="15">
        <v>1</v>
      </c>
      <c r="V73" s="52">
        <f>U73/25</f>
        <v>0.04</v>
      </c>
      <c r="W73" s="50">
        <f t="shared" si="31"/>
        <v>44</v>
      </c>
      <c r="X73" s="52">
        <f t="shared" si="32"/>
        <v>1.2358743842364532</v>
      </c>
      <c r="Y73" s="88">
        <f t="shared" si="33"/>
        <v>5</v>
      </c>
      <c r="Z73" s="40">
        <f t="shared" si="34"/>
        <v>0.24717487684729064</v>
      </c>
    </row>
    <row r="74" spans="1:26" ht="18" customHeight="1">
      <c r="A74" s="90">
        <f t="shared" si="35"/>
        <v>73</v>
      </c>
      <c r="B74" s="35" t="s">
        <v>90</v>
      </c>
      <c r="C74" s="15">
        <v>16</v>
      </c>
      <c r="D74" s="49">
        <f>C74/70</f>
        <v>0.22857142857142856</v>
      </c>
      <c r="E74" s="15">
        <v>32</v>
      </c>
      <c r="F74" s="49">
        <f>E74/67</f>
        <v>0.47761194029850745</v>
      </c>
      <c r="G74" s="15">
        <v>9</v>
      </c>
      <c r="H74" s="49">
        <f>G74/83</f>
        <v>0.10843373493975904</v>
      </c>
      <c r="I74" s="15"/>
      <c r="J74" s="49"/>
      <c r="K74" s="15">
        <v>5</v>
      </c>
      <c r="L74" s="49">
        <f>K74/84</f>
        <v>5.9523809523809521E-2</v>
      </c>
      <c r="M74" s="15"/>
      <c r="N74" s="49"/>
      <c r="O74" s="15">
        <v>22</v>
      </c>
      <c r="P74" s="49">
        <f>O74/87</f>
        <v>0.25287356321839083</v>
      </c>
      <c r="Q74" s="15"/>
      <c r="R74" s="49"/>
      <c r="S74" s="15"/>
      <c r="T74" s="52"/>
      <c r="U74" s="15"/>
      <c r="V74" s="52">
        <f>U74/58</f>
        <v>0</v>
      </c>
      <c r="W74" s="50">
        <f t="shared" si="31"/>
        <v>84</v>
      </c>
      <c r="X74" s="52">
        <f t="shared" si="32"/>
        <v>1.1270144765518955</v>
      </c>
      <c r="Y74" s="88">
        <f t="shared" si="33"/>
        <v>5</v>
      </c>
      <c r="Z74" s="40">
        <f t="shared" si="34"/>
        <v>0.2254028953103791</v>
      </c>
    </row>
    <row r="75" spans="1:26" ht="18" customHeight="1">
      <c r="A75" s="90">
        <f t="shared" si="35"/>
        <v>74</v>
      </c>
      <c r="B75" s="35" t="s">
        <v>132</v>
      </c>
      <c r="C75" s="15">
        <v>1</v>
      </c>
      <c r="D75" s="49">
        <f>C75/70</f>
        <v>1.4285714285714285E-2</v>
      </c>
      <c r="E75" s="15"/>
      <c r="F75" s="49"/>
      <c r="G75" s="15"/>
      <c r="H75" s="49"/>
      <c r="I75" s="15"/>
      <c r="J75" s="49"/>
      <c r="K75" s="15"/>
      <c r="L75" s="49"/>
      <c r="M75" s="15">
        <v>3</v>
      </c>
      <c r="N75" s="49">
        <f>M75/52</f>
        <v>5.7692307692307696E-2</v>
      </c>
      <c r="O75" s="15">
        <v>31</v>
      </c>
      <c r="P75" s="49">
        <f>O75/87</f>
        <v>0.35632183908045978</v>
      </c>
      <c r="Q75" s="15">
        <v>15</v>
      </c>
      <c r="R75" s="49">
        <f>Q75/80</f>
        <v>0.1875</v>
      </c>
      <c r="S75" s="15">
        <v>2</v>
      </c>
      <c r="T75" s="52">
        <f>S75/29</f>
        <v>6.8965517241379309E-2</v>
      </c>
      <c r="U75" s="15">
        <v>14</v>
      </c>
      <c r="V75" s="52">
        <f>U75/25</f>
        <v>0.56000000000000005</v>
      </c>
      <c r="W75" s="50">
        <f t="shared" si="31"/>
        <v>64</v>
      </c>
      <c r="X75" s="52">
        <f t="shared" si="32"/>
        <v>1.2447653782998613</v>
      </c>
      <c r="Y75" s="88">
        <f t="shared" si="33"/>
        <v>6</v>
      </c>
      <c r="Z75" s="40">
        <f t="shared" si="34"/>
        <v>0.20746089638331022</v>
      </c>
    </row>
    <row r="76" spans="1:26" ht="18" customHeight="1">
      <c r="A76" s="90">
        <f t="shared" si="35"/>
        <v>75</v>
      </c>
      <c r="B76" s="54" t="s">
        <v>128</v>
      </c>
      <c r="C76" s="15">
        <v>4</v>
      </c>
      <c r="D76" s="49">
        <f>C76/70</f>
        <v>5.7142857142857141E-2</v>
      </c>
      <c r="E76" s="15">
        <v>15</v>
      </c>
      <c r="F76" s="49">
        <f>E76/67</f>
        <v>0.22388059701492538</v>
      </c>
      <c r="G76" s="15">
        <v>10</v>
      </c>
      <c r="H76" s="49">
        <f>G76/83</f>
        <v>0.12048192771084337</v>
      </c>
      <c r="I76" s="15">
        <v>11</v>
      </c>
      <c r="J76" s="49">
        <f>I76/60</f>
        <v>0.18333333333333332</v>
      </c>
      <c r="K76" s="15">
        <v>13</v>
      </c>
      <c r="L76" s="49">
        <f>K76/84</f>
        <v>0.15476190476190477</v>
      </c>
      <c r="M76" s="15">
        <v>14</v>
      </c>
      <c r="N76" s="49">
        <f>M76/52</f>
        <v>0.26923076923076922</v>
      </c>
      <c r="O76" s="15"/>
      <c r="P76" s="49"/>
      <c r="Q76" s="15"/>
      <c r="R76" s="49"/>
      <c r="S76" s="15"/>
      <c r="T76" s="52"/>
      <c r="U76" s="15">
        <v>2</v>
      </c>
      <c r="V76" s="52">
        <f t="shared" ref="V76:V90" si="36">U76/58</f>
        <v>3.4482758620689655E-2</v>
      </c>
      <c r="W76" s="50">
        <f t="shared" si="31"/>
        <v>69</v>
      </c>
      <c r="X76" s="52">
        <f t="shared" si="32"/>
        <v>1.0433141478153229</v>
      </c>
      <c r="Y76" s="88">
        <f t="shared" si="33"/>
        <v>7</v>
      </c>
      <c r="Z76" s="40">
        <f t="shared" si="34"/>
        <v>0.14904487825933185</v>
      </c>
    </row>
    <row r="77" spans="1:26" ht="18" customHeight="1">
      <c r="A77" s="90">
        <f t="shared" si="35"/>
        <v>76</v>
      </c>
      <c r="B77" s="36" t="s">
        <v>236</v>
      </c>
      <c r="C77" s="15"/>
      <c r="D77" s="49"/>
      <c r="E77" s="15"/>
      <c r="F77" s="49"/>
      <c r="G77" s="15">
        <v>19</v>
      </c>
      <c r="H77" s="49">
        <f>G77/83</f>
        <v>0.2289156626506024</v>
      </c>
      <c r="I77" s="15">
        <v>1</v>
      </c>
      <c r="J77" s="49">
        <f>I77/60</f>
        <v>1.6666666666666666E-2</v>
      </c>
      <c r="K77" s="15">
        <v>6</v>
      </c>
      <c r="L77" s="49">
        <f>K77/84</f>
        <v>7.1428571428571425E-2</v>
      </c>
      <c r="M77" s="15">
        <v>12</v>
      </c>
      <c r="N77" s="49">
        <f>M77/52</f>
        <v>0.23076923076923078</v>
      </c>
      <c r="O77" s="15">
        <v>3</v>
      </c>
      <c r="P77" s="49">
        <f>O77/87</f>
        <v>3.4482758620689655E-2</v>
      </c>
      <c r="Q77" s="15"/>
      <c r="R77" s="49"/>
      <c r="S77" s="15"/>
      <c r="T77" s="52"/>
      <c r="U77" s="15"/>
      <c r="V77" s="52">
        <f t="shared" si="36"/>
        <v>0</v>
      </c>
      <c r="W77" s="50">
        <f t="shared" si="31"/>
        <v>41</v>
      </c>
      <c r="X77" s="52">
        <f t="shared" si="32"/>
        <v>0.58226289013576082</v>
      </c>
      <c r="Y77" s="88">
        <f t="shared" si="33"/>
        <v>5</v>
      </c>
      <c r="Z77" s="40">
        <f t="shared" si="34"/>
        <v>0.11645257802715217</v>
      </c>
    </row>
    <row r="78" spans="1:26" ht="18" customHeight="1">
      <c r="A78" s="90">
        <f t="shared" si="35"/>
        <v>77</v>
      </c>
      <c r="B78" s="35" t="s">
        <v>145</v>
      </c>
      <c r="C78" s="15"/>
      <c r="D78" s="49"/>
      <c r="E78" s="15">
        <v>6</v>
      </c>
      <c r="F78" s="49">
        <f>E78/67</f>
        <v>8.9552238805970144E-2</v>
      </c>
      <c r="G78" s="15"/>
      <c r="H78" s="49"/>
      <c r="I78" s="15">
        <v>2</v>
      </c>
      <c r="J78" s="49">
        <f>I78/60</f>
        <v>3.3333333333333333E-2</v>
      </c>
      <c r="K78" s="15"/>
      <c r="L78" s="49"/>
      <c r="M78" s="15">
        <v>2</v>
      </c>
      <c r="N78" s="49">
        <f>M78/52</f>
        <v>3.8461538461538464E-2</v>
      </c>
      <c r="O78" s="15"/>
      <c r="P78" s="49"/>
      <c r="Q78" s="15">
        <v>4</v>
      </c>
      <c r="R78" s="49">
        <f>Q78/80</f>
        <v>0.05</v>
      </c>
      <c r="S78" s="15"/>
      <c r="T78" s="52"/>
      <c r="U78" s="15">
        <v>21</v>
      </c>
      <c r="V78" s="52">
        <f t="shared" si="36"/>
        <v>0.36206896551724138</v>
      </c>
      <c r="W78" s="50">
        <f t="shared" si="31"/>
        <v>35</v>
      </c>
      <c r="X78" s="52">
        <f t="shared" si="32"/>
        <v>0.57341607611808332</v>
      </c>
      <c r="Y78" s="88">
        <f t="shared" si="33"/>
        <v>5</v>
      </c>
      <c r="Z78" s="40">
        <f t="shared" si="34"/>
        <v>0.11468321522361666</v>
      </c>
    </row>
    <row r="79" spans="1:26" ht="18" customHeight="1">
      <c r="A79" s="90">
        <f t="shared" si="35"/>
        <v>78</v>
      </c>
      <c r="B79" s="36" t="s">
        <v>54</v>
      </c>
      <c r="C79" s="15"/>
      <c r="D79" s="49"/>
      <c r="E79" s="15">
        <v>66</v>
      </c>
      <c r="F79" s="49">
        <f>E79/67</f>
        <v>0.9850746268656716</v>
      </c>
      <c r="G79" s="15"/>
      <c r="H79" s="49"/>
      <c r="I79" s="15"/>
      <c r="J79" s="49"/>
      <c r="K79" s="15"/>
      <c r="L79" s="49"/>
      <c r="M79" s="15"/>
      <c r="N79" s="49"/>
      <c r="O79" s="15"/>
      <c r="P79" s="49"/>
      <c r="Q79" s="15">
        <v>54</v>
      </c>
      <c r="R79" s="49">
        <f>Q79/80</f>
        <v>0.67500000000000004</v>
      </c>
      <c r="S79" s="15">
        <v>35</v>
      </c>
      <c r="T79" s="52">
        <f>S79/51</f>
        <v>0.68627450980392157</v>
      </c>
      <c r="U79" s="15">
        <v>55</v>
      </c>
      <c r="V79" s="52">
        <f t="shared" si="36"/>
        <v>0.94827586206896552</v>
      </c>
      <c r="W79" s="50">
        <f t="shared" si="31"/>
        <v>175</v>
      </c>
      <c r="X79" s="52">
        <f t="shared" si="32"/>
        <v>3.2946249987385583</v>
      </c>
      <c r="Y79" s="88">
        <f t="shared" si="33"/>
        <v>4</v>
      </c>
      <c r="Z79" s="40"/>
    </row>
    <row r="80" spans="1:26" ht="18" customHeight="1">
      <c r="A80" s="90">
        <f t="shared" si="35"/>
        <v>79</v>
      </c>
      <c r="B80" s="34" t="s">
        <v>432</v>
      </c>
      <c r="C80" s="15"/>
      <c r="D80" s="49"/>
      <c r="E80" s="15"/>
      <c r="F80" s="49"/>
      <c r="G80" s="15"/>
      <c r="H80" s="49"/>
      <c r="I80" s="15"/>
      <c r="J80" s="49"/>
      <c r="K80" s="15"/>
      <c r="L80" s="49"/>
      <c r="M80" s="15"/>
      <c r="N80" s="49"/>
      <c r="O80" s="15"/>
      <c r="P80" s="49"/>
      <c r="Q80" s="15">
        <v>77</v>
      </c>
      <c r="R80" s="49">
        <f>Q80/80</f>
        <v>0.96250000000000002</v>
      </c>
      <c r="S80" s="15"/>
      <c r="T80" s="52"/>
      <c r="U80" s="15">
        <v>49</v>
      </c>
      <c r="V80" s="52">
        <f t="shared" si="36"/>
        <v>0.84482758620689657</v>
      </c>
      <c r="W80" s="50">
        <f t="shared" si="31"/>
        <v>126</v>
      </c>
      <c r="X80" s="52">
        <f t="shared" si="32"/>
        <v>1.8073275862068967</v>
      </c>
      <c r="Y80" s="88">
        <f t="shared" si="33"/>
        <v>2</v>
      </c>
      <c r="Z80" s="40"/>
    </row>
    <row r="81" spans="1:26" ht="18" customHeight="1">
      <c r="A81" s="90">
        <f t="shared" si="35"/>
        <v>80</v>
      </c>
      <c r="B81" s="15" t="s">
        <v>255</v>
      </c>
      <c r="C81" s="15"/>
      <c r="D81" s="49"/>
      <c r="E81" s="15"/>
      <c r="F81" s="49"/>
      <c r="G81" s="15"/>
      <c r="H81" s="49"/>
      <c r="I81" s="15"/>
      <c r="J81" s="49"/>
      <c r="K81" s="15"/>
      <c r="L81" s="49"/>
      <c r="M81" s="15"/>
      <c r="N81" s="49"/>
      <c r="O81" s="15"/>
      <c r="P81" s="49"/>
      <c r="Q81" s="15"/>
      <c r="R81" s="49"/>
      <c r="S81" s="15"/>
      <c r="T81" s="52"/>
      <c r="U81" s="15">
        <v>48</v>
      </c>
      <c r="V81" s="52">
        <f t="shared" si="36"/>
        <v>0.82758620689655171</v>
      </c>
      <c r="W81" s="50">
        <f t="shared" si="31"/>
        <v>48</v>
      </c>
      <c r="X81" s="52">
        <f t="shared" si="32"/>
        <v>0.82758620689655171</v>
      </c>
      <c r="Y81" s="88">
        <f t="shared" si="33"/>
        <v>1</v>
      </c>
      <c r="Z81" s="40"/>
    </row>
    <row r="82" spans="1:26" ht="18" customHeight="1">
      <c r="A82" s="90">
        <f t="shared" si="35"/>
        <v>81</v>
      </c>
      <c r="B82" s="34" t="s">
        <v>340</v>
      </c>
      <c r="C82" s="15"/>
      <c r="D82" s="49"/>
      <c r="E82" s="15"/>
      <c r="F82" s="49"/>
      <c r="G82" s="15"/>
      <c r="H82" s="49"/>
      <c r="I82" s="15"/>
      <c r="J82" s="49"/>
      <c r="K82" s="15"/>
      <c r="L82" s="49"/>
      <c r="M82" s="15">
        <v>48</v>
      </c>
      <c r="N82" s="49">
        <f>M82/52</f>
        <v>0.92307692307692313</v>
      </c>
      <c r="O82" s="15">
        <v>68</v>
      </c>
      <c r="P82" s="49">
        <f>O82/87</f>
        <v>0.7816091954022989</v>
      </c>
      <c r="Q82" s="15">
        <v>38</v>
      </c>
      <c r="R82" s="49">
        <f>Q82/80</f>
        <v>0.47499999999999998</v>
      </c>
      <c r="S82" s="15"/>
      <c r="T82" s="52"/>
      <c r="U82" s="15">
        <v>47</v>
      </c>
      <c r="V82" s="52">
        <f t="shared" si="36"/>
        <v>0.81034482758620685</v>
      </c>
      <c r="W82" s="50">
        <f t="shared" si="31"/>
        <v>201</v>
      </c>
      <c r="X82" s="52">
        <f t="shared" si="32"/>
        <v>2.9900309460654291</v>
      </c>
      <c r="Y82" s="88">
        <f t="shared" si="33"/>
        <v>4</v>
      </c>
      <c r="Z82" s="40"/>
    </row>
    <row r="83" spans="1:26" ht="18" customHeight="1">
      <c r="A83" s="90">
        <f t="shared" si="35"/>
        <v>82</v>
      </c>
      <c r="B83" s="15" t="s">
        <v>589</v>
      </c>
      <c r="C83" s="15"/>
      <c r="D83" s="49"/>
      <c r="E83" s="15"/>
      <c r="F83" s="49"/>
      <c r="G83" s="15"/>
      <c r="H83" s="49"/>
      <c r="I83" s="15"/>
      <c r="J83" s="49"/>
      <c r="K83" s="15"/>
      <c r="L83" s="49"/>
      <c r="M83" s="15"/>
      <c r="N83" s="49"/>
      <c r="O83" s="15"/>
      <c r="P83" s="49"/>
      <c r="Q83" s="15"/>
      <c r="R83" s="49"/>
      <c r="S83" s="15"/>
      <c r="T83" s="52"/>
      <c r="U83" s="15">
        <v>42</v>
      </c>
      <c r="V83" s="52">
        <f t="shared" si="36"/>
        <v>0.72413793103448276</v>
      </c>
      <c r="W83" s="50">
        <f t="shared" si="31"/>
        <v>42</v>
      </c>
      <c r="X83" s="52">
        <f t="shared" si="32"/>
        <v>0.72413793103448276</v>
      </c>
      <c r="Y83" s="88">
        <f t="shared" si="33"/>
        <v>1</v>
      </c>
      <c r="Z83" s="40"/>
    </row>
    <row r="84" spans="1:26" ht="18" customHeight="1">
      <c r="A84" s="90">
        <f t="shared" si="35"/>
        <v>83</v>
      </c>
      <c r="B84" s="34" t="s">
        <v>473</v>
      </c>
      <c r="C84" s="15"/>
      <c r="D84" s="49"/>
      <c r="E84" s="15"/>
      <c r="F84" s="49"/>
      <c r="G84" s="15"/>
      <c r="H84" s="49"/>
      <c r="I84" s="15"/>
      <c r="J84" s="49"/>
      <c r="K84" s="15"/>
      <c r="L84" s="49"/>
      <c r="M84" s="15"/>
      <c r="N84" s="49"/>
      <c r="O84" s="15"/>
      <c r="P84" s="49"/>
      <c r="Q84" s="15"/>
      <c r="R84" s="49"/>
      <c r="S84" s="15">
        <v>19</v>
      </c>
      <c r="T84" s="52">
        <f>S84/51</f>
        <v>0.37254901960784315</v>
      </c>
      <c r="U84" s="15">
        <v>39</v>
      </c>
      <c r="V84" s="52">
        <f t="shared" si="36"/>
        <v>0.67241379310344829</v>
      </c>
      <c r="W84" s="50">
        <f t="shared" si="31"/>
        <v>39</v>
      </c>
      <c r="X84" s="52">
        <f t="shared" si="32"/>
        <v>1.0449628127112915</v>
      </c>
      <c r="Y84" s="88">
        <f t="shared" si="33"/>
        <v>2</v>
      </c>
      <c r="Z84" s="40"/>
    </row>
    <row r="85" spans="1:26" ht="18" customHeight="1">
      <c r="A85" s="90">
        <f t="shared" si="35"/>
        <v>84</v>
      </c>
      <c r="B85" s="35" t="s">
        <v>102</v>
      </c>
      <c r="C85" s="15"/>
      <c r="D85" s="49"/>
      <c r="E85" s="15"/>
      <c r="F85" s="49"/>
      <c r="G85" s="15"/>
      <c r="H85" s="49"/>
      <c r="I85" s="15"/>
      <c r="J85" s="49"/>
      <c r="K85" s="15"/>
      <c r="L85" s="49"/>
      <c r="M85" s="15">
        <v>15</v>
      </c>
      <c r="N85" s="49">
        <f>M85/52</f>
        <v>0.28846153846153844</v>
      </c>
      <c r="O85" s="15"/>
      <c r="P85" s="49"/>
      <c r="Q85" s="15">
        <v>29</v>
      </c>
      <c r="R85" s="49">
        <f>Q85/80</f>
        <v>0.36249999999999999</v>
      </c>
      <c r="S85" s="15"/>
      <c r="T85" s="52"/>
      <c r="U85" s="15">
        <v>37</v>
      </c>
      <c r="V85" s="52">
        <f t="shared" si="36"/>
        <v>0.63793103448275867</v>
      </c>
      <c r="W85" s="50">
        <f t="shared" si="31"/>
        <v>81</v>
      </c>
      <c r="X85" s="52">
        <f t="shared" si="32"/>
        <v>1.288892572944297</v>
      </c>
      <c r="Y85" s="88">
        <f t="shared" si="33"/>
        <v>3</v>
      </c>
      <c r="Z85" s="40"/>
    </row>
    <row r="86" spans="1:26" ht="18" customHeight="1">
      <c r="A86" s="90">
        <f t="shared" si="35"/>
        <v>85</v>
      </c>
      <c r="B86" s="34" t="s">
        <v>304</v>
      </c>
      <c r="C86" s="15"/>
      <c r="D86" s="49"/>
      <c r="E86" s="15"/>
      <c r="F86" s="49"/>
      <c r="G86" s="15"/>
      <c r="H86" s="49"/>
      <c r="I86" s="15"/>
      <c r="J86" s="49"/>
      <c r="K86" s="15"/>
      <c r="L86" s="49"/>
      <c r="M86" s="15"/>
      <c r="N86" s="49"/>
      <c r="O86" s="15">
        <v>36</v>
      </c>
      <c r="P86" s="49">
        <f>O86/87</f>
        <v>0.41379310344827586</v>
      </c>
      <c r="Q86" s="15"/>
      <c r="R86" s="49"/>
      <c r="S86" s="15">
        <v>33</v>
      </c>
      <c r="T86" s="52">
        <f>S86/51</f>
        <v>0.6470588235294118</v>
      </c>
      <c r="U86" s="15">
        <v>36</v>
      </c>
      <c r="V86" s="52">
        <f t="shared" si="36"/>
        <v>0.62068965517241381</v>
      </c>
      <c r="W86" s="50">
        <f t="shared" si="31"/>
        <v>72</v>
      </c>
      <c r="X86" s="52">
        <f t="shared" si="32"/>
        <v>1.6815415821501016</v>
      </c>
      <c r="Y86" s="88">
        <f t="shared" si="33"/>
        <v>3</v>
      </c>
      <c r="Z86" s="40"/>
    </row>
    <row r="87" spans="1:26" ht="18" customHeight="1">
      <c r="A87" s="90">
        <f t="shared" si="35"/>
        <v>86</v>
      </c>
      <c r="B87" s="67" t="s">
        <v>386</v>
      </c>
      <c r="C87" s="15"/>
      <c r="D87" s="49"/>
      <c r="E87" s="15"/>
      <c r="F87" s="49"/>
      <c r="G87" s="15"/>
      <c r="H87" s="49"/>
      <c r="I87" s="15"/>
      <c r="J87" s="49"/>
      <c r="K87" s="15"/>
      <c r="L87" s="49"/>
      <c r="M87" s="15"/>
      <c r="N87" s="49"/>
      <c r="O87" s="15">
        <v>13</v>
      </c>
      <c r="P87" s="49">
        <f>O87/87</f>
        <v>0.14942528735632185</v>
      </c>
      <c r="Q87" s="15">
        <v>19</v>
      </c>
      <c r="R87" s="49">
        <f>Q87/80</f>
        <v>0.23749999999999999</v>
      </c>
      <c r="S87" s="15">
        <v>9</v>
      </c>
      <c r="T87" s="52">
        <f>S87/51</f>
        <v>0.17647058823529413</v>
      </c>
      <c r="U87" s="15">
        <v>34</v>
      </c>
      <c r="V87" s="52">
        <f t="shared" si="36"/>
        <v>0.58620689655172409</v>
      </c>
      <c r="W87" s="50">
        <f t="shared" si="31"/>
        <v>66</v>
      </c>
      <c r="X87" s="52">
        <f t="shared" si="32"/>
        <v>1.1496027721433402</v>
      </c>
      <c r="Y87" s="88">
        <f t="shared" si="33"/>
        <v>4</v>
      </c>
      <c r="Z87" s="40"/>
    </row>
    <row r="88" spans="1:26" ht="18" customHeight="1">
      <c r="A88" s="90">
        <f t="shared" si="35"/>
        <v>87</v>
      </c>
      <c r="B88" s="34" t="s">
        <v>347</v>
      </c>
      <c r="C88" s="15"/>
      <c r="D88" s="49"/>
      <c r="E88" s="15"/>
      <c r="F88" s="49"/>
      <c r="G88" s="15"/>
      <c r="H88" s="49"/>
      <c r="I88" s="15"/>
      <c r="J88" s="49"/>
      <c r="K88" s="15"/>
      <c r="L88" s="49"/>
      <c r="M88" s="15">
        <v>33</v>
      </c>
      <c r="N88" s="49">
        <f>M88/52</f>
        <v>0.63461538461538458</v>
      </c>
      <c r="O88" s="15">
        <v>62</v>
      </c>
      <c r="P88" s="49">
        <f>O88/87</f>
        <v>0.71264367816091956</v>
      </c>
      <c r="Q88" s="15">
        <v>18</v>
      </c>
      <c r="R88" s="49">
        <f>Q88/80</f>
        <v>0.22500000000000001</v>
      </c>
      <c r="S88" s="15"/>
      <c r="T88" s="52"/>
      <c r="U88" s="15">
        <v>30</v>
      </c>
      <c r="V88" s="52">
        <f t="shared" si="36"/>
        <v>0.51724137931034486</v>
      </c>
      <c r="W88" s="50">
        <f t="shared" si="31"/>
        <v>143</v>
      </c>
      <c r="X88" s="52">
        <f t="shared" si="32"/>
        <v>2.0895004420866492</v>
      </c>
      <c r="Y88" s="88">
        <f t="shared" si="33"/>
        <v>4</v>
      </c>
      <c r="Z88" s="40"/>
    </row>
    <row r="89" spans="1:26" ht="18" customHeight="1">
      <c r="A89" s="90">
        <f t="shared" si="35"/>
        <v>88</v>
      </c>
      <c r="B89" s="15" t="s">
        <v>491</v>
      </c>
      <c r="C89" s="15"/>
      <c r="D89" s="49"/>
      <c r="E89" s="15"/>
      <c r="F89" s="49"/>
      <c r="G89" s="15"/>
      <c r="H89" s="49"/>
      <c r="I89" s="15"/>
      <c r="J89" s="49"/>
      <c r="K89" s="15"/>
      <c r="L89" s="49"/>
      <c r="M89" s="15"/>
      <c r="N89" s="49"/>
      <c r="O89" s="15"/>
      <c r="P89" s="49"/>
      <c r="Q89" s="15"/>
      <c r="R89" s="49"/>
      <c r="S89" s="15"/>
      <c r="T89" s="52"/>
      <c r="U89" s="15">
        <v>28</v>
      </c>
      <c r="V89" s="52">
        <f t="shared" si="36"/>
        <v>0.48275862068965519</v>
      </c>
      <c r="W89" s="50">
        <f t="shared" si="31"/>
        <v>28</v>
      </c>
      <c r="X89" s="52">
        <f t="shared" si="32"/>
        <v>0.48275862068965519</v>
      </c>
      <c r="Y89" s="88">
        <f t="shared" si="33"/>
        <v>1</v>
      </c>
      <c r="Z89" s="40"/>
    </row>
    <row r="90" spans="1:26" ht="18" customHeight="1">
      <c r="A90" s="90">
        <f t="shared" si="35"/>
        <v>89</v>
      </c>
      <c r="B90" s="34" t="s">
        <v>397</v>
      </c>
      <c r="C90" s="15"/>
      <c r="D90" s="49"/>
      <c r="E90" s="15"/>
      <c r="F90" s="49"/>
      <c r="G90" s="15"/>
      <c r="H90" s="49"/>
      <c r="I90" s="15"/>
      <c r="J90" s="49"/>
      <c r="K90" s="15"/>
      <c r="L90" s="49"/>
      <c r="M90" s="15"/>
      <c r="N90" s="49"/>
      <c r="O90" s="15"/>
      <c r="P90" s="49"/>
      <c r="Q90" s="15">
        <v>16</v>
      </c>
      <c r="R90" s="49">
        <f>Q90/80</f>
        <v>0.2</v>
      </c>
      <c r="S90" s="15">
        <v>6</v>
      </c>
      <c r="T90" s="52">
        <f>S90/51</f>
        <v>0.11764705882352941</v>
      </c>
      <c r="U90" s="15">
        <v>27</v>
      </c>
      <c r="V90" s="52">
        <f t="shared" si="36"/>
        <v>0.46551724137931033</v>
      </c>
      <c r="W90" s="50">
        <f t="shared" si="31"/>
        <v>43</v>
      </c>
      <c r="X90" s="52">
        <f t="shared" si="32"/>
        <v>0.78316430020283967</v>
      </c>
      <c r="Y90" s="88">
        <f t="shared" si="33"/>
        <v>3</v>
      </c>
      <c r="Z90" s="40"/>
    </row>
    <row r="91" spans="1:26" ht="18" customHeight="1">
      <c r="A91" s="90">
        <f t="shared" si="35"/>
        <v>90</v>
      </c>
      <c r="B91" s="34" t="s">
        <v>332</v>
      </c>
      <c r="C91" s="15"/>
      <c r="D91" s="49"/>
      <c r="E91" s="15"/>
      <c r="F91" s="49"/>
      <c r="G91" s="15"/>
      <c r="H91" s="49"/>
      <c r="I91" s="15"/>
      <c r="J91" s="49"/>
      <c r="K91" s="15"/>
      <c r="L91" s="49"/>
      <c r="M91" s="15">
        <v>22</v>
      </c>
      <c r="N91" s="49">
        <f>M91/52</f>
        <v>0.42307692307692307</v>
      </c>
      <c r="O91" s="15">
        <v>32</v>
      </c>
      <c r="P91" s="49">
        <f>O91/87</f>
        <v>0.36781609195402298</v>
      </c>
      <c r="Q91" s="15"/>
      <c r="R91" s="49"/>
      <c r="S91" s="15">
        <v>23</v>
      </c>
      <c r="T91" s="52">
        <f>S91/29</f>
        <v>0.7931034482758621</v>
      </c>
      <c r="U91" s="15">
        <v>25</v>
      </c>
      <c r="V91" s="52">
        <f>U91/25</f>
        <v>1</v>
      </c>
      <c r="W91" s="50">
        <f t="shared" si="31"/>
        <v>79</v>
      </c>
      <c r="X91" s="52">
        <f t="shared" si="32"/>
        <v>2.583996463306808</v>
      </c>
      <c r="Y91" s="88">
        <f t="shared" si="33"/>
        <v>4</v>
      </c>
      <c r="Z91" s="40"/>
    </row>
    <row r="92" spans="1:26" ht="18" customHeight="1">
      <c r="A92" s="90">
        <f t="shared" si="35"/>
        <v>91</v>
      </c>
      <c r="B92" s="35" t="s">
        <v>61</v>
      </c>
      <c r="C92" s="15">
        <v>10</v>
      </c>
      <c r="D92" s="49">
        <f>C92/70</f>
        <v>0.14285714285714285</v>
      </c>
      <c r="E92" s="15"/>
      <c r="F92" s="49"/>
      <c r="G92" s="15"/>
      <c r="H92" s="49"/>
      <c r="I92" s="15"/>
      <c r="J92" s="49"/>
      <c r="K92" s="15"/>
      <c r="L92" s="49"/>
      <c r="M92" s="15"/>
      <c r="N92" s="49"/>
      <c r="O92" s="15">
        <v>40</v>
      </c>
      <c r="P92" s="49">
        <f>O92/87</f>
        <v>0.45977011494252873</v>
      </c>
      <c r="Q92" s="15"/>
      <c r="R92" s="49"/>
      <c r="S92" s="15">
        <v>43</v>
      </c>
      <c r="T92" s="52">
        <f>S92/51</f>
        <v>0.84313725490196079</v>
      </c>
      <c r="U92" s="15">
        <v>24</v>
      </c>
      <c r="V92" s="52">
        <f>U92/58</f>
        <v>0.41379310344827586</v>
      </c>
      <c r="W92" s="50">
        <f t="shared" si="31"/>
        <v>74</v>
      </c>
      <c r="X92" s="52">
        <f t="shared" si="32"/>
        <v>1.8595576161499081</v>
      </c>
      <c r="Y92" s="88">
        <f t="shared" si="33"/>
        <v>4</v>
      </c>
      <c r="Z92" s="40"/>
    </row>
    <row r="93" spans="1:26" ht="18" customHeight="1">
      <c r="A93" s="90">
        <f t="shared" si="35"/>
        <v>92</v>
      </c>
      <c r="B93" s="34" t="s">
        <v>481</v>
      </c>
      <c r="C93" s="15"/>
      <c r="D93" s="49"/>
      <c r="E93" s="15"/>
      <c r="F93" s="49"/>
      <c r="G93" s="15"/>
      <c r="H93" s="49"/>
      <c r="I93" s="15"/>
      <c r="J93" s="49"/>
      <c r="K93" s="15"/>
      <c r="L93" s="49"/>
      <c r="M93" s="15"/>
      <c r="N93" s="49"/>
      <c r="O93" s="15"/>
      <c r="P93" s="49"/>
      <c r="Q93" s="15">
        <v>1</v>
      </c>
      <c r="R93" s="49">
        <f>Q93/80</f>
        <v>1.2500000000000001E-2</v>
      </c>
      <c r="S93" s="15">
        <v>4</v>
      </c>
      <c r="T93" s="52">
        <f>S93/29</f>
        <v>0.13793103448275862</v>
      </c>
      <c r="U93" s="15">
        <v>20</v>
      </c>
      <c r="V93" s="52">
        <f>U93/25</f>
        <v>0.8</v>
      </c>
      <c r="W93" s="50">
        <f t="shared" si="31"/>
        <v>21</v>
      </c>
      <c r="X93" s="52">
        <f t="shared" si="32"/>
        <v>0.95043103448275867</v>
      </c>
      <c r="Y93" s="88">
        <f t="shared" si="33"/>
        <v>3</v>
      </c>
      <c r="Z93" s="40"/>
    </row>
    <row r="94" spans="1:26" ht="18" customHeight="1">
      <c r="A94" s="90">
        <f t="shared" si="35"/>
        <v>93</v>
      </c>
      <c r="B94" s="15" t="s">
        <v>591</v>
      </c>
      <c r="C94" s="15"/>
      <c r="D94" s="49"/>
      <c r="E94" s="15"/>
      <c r="F94" s="49"/>
      <c r="G94" s="15"/>
      <c r="H94" s="49"/>
      <c r="I94" s="15"/>
      <c r="J94" s="49"/>
      <c r="K94" s="15"/>
      <c r="L94" s="49"/>
      <c r="M94" s="15"/>
      <c r="N94" s="49"/>
      <c r="O94" s="15"/>
      <c r="P94" s="49"/>
      <c r="Q94" s="15"/>
      <c r="R94" s="49"/>
      <c r="S94" s="15"/>
      <c r="T94" s="52"/>
      <c r="U94" s="15">
        <v>19</v>
      </c>
      <c r="V94" s="52">
        <f>U94/25</f>
        <v>0.76</v>
      </c>
      <c r="W94" s="50">
        <f t="shared" si="31"/>
        <v>19</v>
      </c>
      <c r="X94" s="52">
        <f t="shared" si="32"/>
        <v>0.76</v>
      </c>
      <c r="Y94" s="88">
        <f t="shared" si="33"/>
        <v>1</v>
      </c>
      <c r="Z94" s="40"/>
    </row>
    <row r="95" spans="1:26" ht="18" customHeight="1">
      <c r="A95" s="90">
        <f t="shared" si="35"/>
        <v>94</v>
      </c>
      <c r="B95" s="34" t="s">
        <v>472</v>
      </c>
      <c r="C95" s="15"/>
      <c r="D95" s="49"/>
      <c r="E95" s="15"/>
      <c r="F95" s="49"/>
      <c r="G95" s="15"/>
      <c r="H95" s="49"/>
      <c r="I95" s="15"/>
      <c r="J95" s="49"/>
      <c r="K95" s="15"/>
      <c r="L95" s="49"/>
      <c r="M95" s="15"/>
      <c r="N95" s="49"/>
      <c r="O95" s="15"/>
      <c r="P95" s="49"/>
      <c r="Q95" s="15"/>
      <c r="R95" s="49"/>
      <c r="S95" s="15">
        <v>5</v>
      </c>
      <c r="T95" s="52">
        <f>S95/29</f>
        <v>0.17241379310344829</v>
      </c>
      <c r="U95" s="15">
        <v>16</v>
      </c>
      <c r="V95" s="52">
        <f>U95/25</f>
        <v>0.64</v>
      </c>
      <c r="W95" s="50">
        <f t="shared" si="31"/>
        <v>16</v>
      </c>
      <c r="X95" s="52">
        <f t="shared" si="32"/>
        <v>0.8124137931034483</v>
      </c>
      <c r="Y95" s="88">
        <f t="shared" si="33"/>
        <v>2</v>
      </c>
      <c r="Z95" s="40"/>
    </row>
    <row r="96" spans="1:26" ht="18" customHeight="1">
      <c r="A96" s="90">
        <f t="shared" si="35"/>
        <v>95</v>
      </c>
      <c r="B96" s="15" t="s">
        <v>587</v>
      </c>
      <c r="C96" s="15"/>
      <c r="D96" s="49"/>
      <c r="E96" s="15"/>
      <c r="F96" s="49"/>
      <c r="G96" s="15"/>
      <c r="H96" s="49"/>
      <c r="I96" s="15"/>
      <c r="J96" s="49"/>
      <c r="K96" s="15"/>
      <c r="L96" s="49"/>
      <c r="M96" s="15"/>
      <c r="N96" s="49"/>
      <c r="O96" s="15"/>
      <c r="P96" s="49"/>
      <c r="Q96" s="15"/>
      <c r="R96" s="49"/>
      <c r="S96" s="15"/>
      <c r="T96" s="52"/>
      <c r="U96" s="15">
        <v>15</v>
      </c>
      <c r="V96" s="52">
        <f>U96/58</f>
        <v>0.25862068965517243</v>
      </c>
      <c r="W96" s="50">
        <f t="shared" si="31"/>
        <v>15</v>
      </c>
      <c r="X96" s="52">
        <f t="shared" si="32"/>
        <v>0.25862068965517243</v>
      </c>
      <c r="Y96" s="88">
        <f t="shared" si="33"/>
        <v>1</v>
      </c>
      <c r="Z96" s="40"/>
    </row>
    <row r="97" spans="1:26" ht="18" customHeight="1">
      <c r="A97" s="90">
        <f t="shared" si="35"/>
        <v>96</v>
      </c>
      <c r="B97" s="34" t="s">
        <v>471</v>
      </c>
      <c r="C97" s="15"/>
      <c r="D97" s="49"/>
      <c r="E97" s="15"/>
      <c r="F97" s="49"/>
      <c r="G97" s="15"/>
      <c r="H97" s="49"/>
      <c r="I97" s="15"/>
      <c r="J97" s="49"/>
      <c r="K97" s="15"/>
      <c r="L97" s="49"/>
      <c r="M97" s="15"/>
      <c r="N97" s="49"/>
      <c r="O97" s="15"/>
      <c r="P97" s="49"/>
      <c r="Q97" s="15"/>
      <c r="R97" s="49"/>
      <c r="S97" s="15">
        <v>3</v>
      </c>
      <c r="T97" s="52">
        <f>S97/51</f>
        <v>5.8823529411764705E-2</v>
      </c>
      <c r="U97" s="15">
        <v>13</v>
      </c>
      <c r="V97" s="52">
        <f>U97/58</f>
        <v>0.22413793103448276</v>
      </c>
      <c r="W97" s="50">
        <f t="shared" si="31"/>
        <v>13</v>
      </c>
      <c r="X97" s="52">
        <f t="shared" si="32"/>
        <v>0.28296146044624748</v>
      </c>
      <c r="Y97" s="88">
        <f t="shared" si="33"/>
        <v>2</v>
      </c>
      <c r="Z97" s="40"/>
    </row>
    <row r="98" spans="1:26" ht="18" customHeight="1">
      <c r="A98" s="90">
        <f t="shared" si="35"/>
        <v>97</v>
      </c>
      <c r="B98" s="35" t="s">
        <v>108</v>
      </c>
      <c r="C98" s="15"/>
      <c r="D98" s="49"/>
      <c r="E98" s="15"/>
      <c r="F98" s="49"/>
      <c r="G98" s="15"/>
      <c r="H98" s="49"/>
      <c r="I98" s="15"/>
      <c r="J98" s="49"/>
      <c r="K98" s="15"/>
      <c r="L98" s="49"/>
      <c r="M98" s="15"/>
      <c r="N98" s="49"/>
      <c r="O98" s="15">
        <v>1</v>
      </c>
      <c r="P98" s="49">
        <f>O98/87</f>
        <v>1.1494252873563218E-2</v>
      </c>
      <c r="Q98" s="15"/>
      <c r="R98" s="49"/>
      <c r="S98" s="15">
        <v>22</v>
      </c>
      <c r="T98" s="52">
        <f>S98/29</f>
        <v>0.75862068965517238</v>
      </c>
      <c r="U98" s="15">
        <v>12</v>
      </c>
      <c r="V98" s="52">
        <f>U98/25</f>
        <v>0.48</v>
      </c>
      <c r="W98" s="50">
        <f t="shared" si="31"/>
        <v>13</v>
      </c>
      <c r="X98" s="52">
        <f t="shared" si="32"/>
        <v>1.2501149425287355</v>
      </c>
      <c r="Y98" s="88">
        <f t="shared" si="33"/>
        <v>3</v>
      </c>
      <c r="Z98" s="40"/>
    </row>
    <row r="99" spans="1:26" ht="18" customHeight="1">
      <c r="A99" s="90">
        <f t="shared" si="35"/>
        <v>98</v>
      </c>
      <c r="B99" s="35" t="s">
        <v>107</v>
      </c>
      <c r="C99" s="15"/>
      <c r="D99" s="49"/>
      <c r="E99" s="15"/>
      <c r="F99" s="49"/>
      <c r="G99" s="15">
        <v>60</v>
      </c>
      <c r="H99" s="49">
        <f>G99/83</f>
        <v>0.72289156626506024</v>
      </c>
      <c r="I99" s="15"/>
      <c r="J99" s="49"/>
      <c r="K99" s="15"/>
      <c r="L99" s="49"/>
      <c r="M99" s="15"/>
      <c r="N99" s="49"/>
      <c r="O99" s="15"/>
      <c r="P99" s="49"/>
      <c r="Q99" s="15"/>
      <c r="R99" s="49"/>
      <c r="S99" s="15"/>
      <c r="T99" s="52"/>
      <c r="U99" s="15">
        <v>12</v>
      </c>
      <c r="V99" s="52">
        <f>U99/58</f>
        <v>0.20689655172413793</v>
      </c>
      <c r="W99" s="50">
        <f t="shared" si="31"/>
        <v>72</v>
      </c>
      <c r="X99" s="52">
        <f t="shared" si="32"/>
        <v>0.92978811798919814</v>
      </c>
      <c r="Y99" s="88">
        <f t="shared" si="33"/>
        <v>2</v>
      </c>
      <c r="Z99" s="40"/>
    </row>
    <row r="100" spans="1:26" ht="18" customHeight="1">
      <c r="A100" s="90">
        <f t="shared" si="35"/>
        <v>99</v>
      </c>
      <c r="B100" s="34" t="s">
        <v>435</v>
      </c>
      <c r="C100" s="15"/>
      <c r="D100" s="49"/>
      <c r="E100" s="15"/>
      <c r="F100" s="49"/>
      <c r="G100" s="15"/>
      <c r="H100" s="49"/>
      <c r="I100" s="15"/>
      <c r="J100" s="49"/>
      <c r="K100" s="15"/>
      <c r="L100" s="49"/>
      <c r="M100" s="15"/>
      <c r="N100" s="49"/>
      <c r="O100" s="15"/>
      <c r="P100" s="49"/>
      <c r="Q100" s="15">
        <v>12</v>
      </c>
      <c r="R100" s="49">
        <f>Q100/80</f>
        <v>0.15</v>
      </c>
      <c r="S100" s="15"/>
      <c r="T100" s="52"/>
      <c r="U100" s="15">
        <v>11</v>
      </c>
      <c r="V100" s="52">
        <f>U100/58</f>
        <v>0.18965517241379309</v>
      </c>
      <c r="W100" s="50">
        <f t="shared" si="31"/>
        <v>23</v>
      </c>
      <c r="X100" s="52">
        <f t="shared" si="32"/>
        <v>0.33965517241379306</v>
      </c>
      <c r="Y100" s="88">
        <f t="shared" si="33"/>
        <v>2</v>
      </c>
      <c r="Z100" s="40"/>
    </row>
    <row r="101" spans="1:26" ht="18" customHeight="1">
      <c r="A101" s="90">
        <f t="shared" si="35"/>
        <v>100</v>
      </c>
      <c r="B101" s="35" t="s">
        <v>137</v>
      </c>
      <c r="C101" s="15"/>
      <c r="D101" s="49"/>
      <c r="E101" s="15"/>
      <c r="F101" s="49"/>
      <c r="G101" s="15"/>
      <c r="H101" s="49"/>
      <c r="I101" s="15"/>
      <c r="J101" s="49"/>
      <c r="K101" s="15">
        <v>17</v>
      </c>
      <c r="L101" s="49">
        <f>K101/84</f>
        <v>0.20238095238095238</v>
      </c>
      <c r="M101" s="15"/>
      <c r="N101" s="49"/>
      <c r="O101" s="15">
        <v>30</v>
      </c>
      <c r="P101" s="49">
        <f>O101/87</f>
        <v>0.34482758620689657</v>
      </c>
      <c r="Q101" s="15"/>
      <c r="R101" s="49"/>
      <c r="S101" s="15"/>
      <c r="T101" s="52"/>
      <c r="U101" s="15">
        <v>10</v>
      </c>
      <c r="V101" s="52">
        <f>U101/25</f>
        <v>0.4</v>
      </c>
      <c r="W101" s="50">
        <f t="shared" si="31"/>
        <v>57</v>
      </c>
      <c r="X101" s="52">
        <f t="shared" si="32"/>
        <v>0.94720853858784892</v>
      </c>
      <c r="Y101" s="88">
        <f t="shared" si="33"/>
        <v>3</v>
      </c>
      <c r="Z101" s="40"/>
    </row>
    <row r="102" spans="1:26" ht="18" customHeight="1">
      <c r="A102" s="90">
        <f t="shared" si="35"/>
        <v>101</v>
      </c>
      <c r="B102" s="34" t="s">
        <v>298</v>
      </c>
      <c r="C102" s="15"/>
      <c r="D102" s="49"/>
      <c r="E102" s="15"/>
      <c r="F102" s="49"/>
      <c r="G102" s="15"/>
      <c r="H102" s="49"/>
      <c r="I102" s="15">
        <v>16</v>
      </c>
      <c r="J102" s="49">
        <f>I102/60</f>
        <v>0.26666666666666666</v>
      </c>
      <c r="K102" s="15"/>
      <c r="L102" s="49"/>
      <c r="M102" s="15"/>
      <c r="N102" s="49"/>
      <c r="O102" s="15"/>
      <c r="P102" s="49"/>
      <c r="Q102" s="15"/>
      <c r="R102" s="49"/>
      <c r="S102" s="15"/>
      <c r="T102" s="52"/>
      <c r="U102" s="15">
        <v>10</v>
      </c>
      <c r="V102" s="52">
        <f>U102/58</f>
        <v>0.17241379310344829</v>
      </c>
      <c r="W102" s="50">
        <f t="shared" si="31"/>
        <v>26</v>
      </c>
      <c r="X102" s="52">
        <f t="shared" si="32"/>
        <v>0.43908045977011495</v>
      </c>
      <c r="Y102" s="88">
        <f t="shared" si="33"/>
        <v>2</v>
      </c>
      <c r="Z102" s="40"/>
    </row>
    <row r="103" spans="1:26" ht="18" customHeight="1">
      <c r="A103" s="90">
        <f t="shared" si="35"/>
        <v>102</v>
      </c>
      <c r="B103" s="34" t="s">
        <v>586</v>
      </c>
      <c r="C103" s="15"/>
      <c r="D103" s="49"/>
      <c r="E103" s="15"/>
      <c r="F103" s="49"/>
      <c r="G103" s="15"/>
      <c r="H103" s="49"/>
      <c r="I103" s="15"/>
      <c r="J103" s="49"/>
      <c r="K103" s="15"/>
      <c r="L103" s="49"/>
      <c r="M103" s="15"/>
      <c r="N103" s="49"/>
      <c r="O103" s="15"/>
      <c r="P103" s="49"/>
      <c r="Q103" s="15"/>
      <c r="R103" s="49"/>
      <c r="S103" s="15"/>
      <c r="T103" s="52"/>
      <c r="U103" s="15">
        <v>9</v>
      </c>
      <c r="V103" s="52">
        <f>U103/58</f>
        <v>0.15517241379310345</v>
      </c>
      <c r="W103" s="50">
        <f t="shared" si="31"/>
        <v>9</v>
      </c>
      <c r="X103" s="52">
        <f t="shared" si="32"/>
        <v>0.15517241379310345</v>
      </c>
      <c r="Y103" s="88">
        <f t="shared" si="33"/>
        <v>1</v>
      </c>
      <c r="Z103" s="40"/>
    </row>
    <row r="104" spans="1:26" ht="18" customHeight="1">
      <c r="A104" s="90">
        <f t="shared" si="35"/>
        <v>103</v>
      </c>
      <c r="B104" s="34" t="s">
        <v>437</v>
      </c>
      <c r="C104" s="15"/>
      <c r="D104" s="49"/>
      <c r="E104" s="15"/>
      <c r="F104" s="49"/>
      <c r="G104" s="15"/>
      <c r="H104" s="49"/>
      <c r="I104" s="15"/>
      <c r="J104" s="49"/>
      <c r="K104" s="15"/>
      <c r="L104" s="49"/>
      <c r="M104" s="15"/>
      <c r="N104" s="49"/>
      <c r="O104" s="15"/>
      <c r="P104" s="49"/>
      <c r="Q104" s="15">
        <v>5</v>
      </c>
      <c r="R104" s="49">
        <f>Q104/80</f>
        <v>6.25E-2</v>
      </c>
      <c r="S104" s="15"/>
      <c r="T104" s="52"/>
      <c r="U104" s="15">
        <v>8</v>
      </c>
      <c r="V104" s="52">
        <f>U104/25</f>
        <v>0.32</v>
      </c>
      <c r="W104" s="50">
        <f t="shared" si="31"/>
        <v>13</v>
      </c>
      <c r="X104" s="52">
        <f t="shared" si="32"/>
        <v>0.38250000000000001</v>
      </c>
      <c r="Y104" s="88">
        <f t="shared" si="33"/>
        <v>2</v>
      </c>
      <c r="Z104" s="40"/>
    </row>
    <row r="105" spans="1:26" ht="18" customHeight="1">
      <c r="A105" s="90">
        <f t="shared" si="35"/>
        <v>104</v>
      </c>
      <c r="B105" s="15" t="s">
        <v>590</v>
      </c>
      <c r="C105" s="15"/>
      <c r="D105" s="49"/>
      <c r="E105" s="15"/>
      <c r="F105" s="49"/>
      <c r="G105" s="15"/>
      <c r="H105" s="49"/>
      <c r="I105" s="15"/>
      <c r="J105" s="49"/>
      <c r="K105" s="15"/>
      <c r="L105" s="49"/>
      <c r="M105" s="15"/>
      <c r="N105" s="49"/>
      <c r="O105" s="15"/>
      <c r="P105" s="49"/>
      <c r="Q105" s="15"/>
      <c r="R105" s="49"/>
      <c r="S105" s="15"/>
      <c r="T105" s="52"/>
      <c r="U105" s="15">
        <v>8</v>
      </c>
      <c r="V105" s="52">
        <f>U105/58</f>
        <v>0.13793103448275862</v>
      </c>
      <c r="W105" s="50">
        <f t="shared" si="31"/>
        <v>8</v>
      </c>
      <c r="X105" s="52">
        <f t="shared" si="32"/>
        <v>0.13793103448275862</v>
      </c>
      <c r="Y105" s="88">
        <f t="shared" si="33"/>
        <v>1</v>
      </c>
      <c r="Z105" s="40"/>
    </row>
    <row r="106" spans="1:26" ht="18" customHeight="1">
      <c r="A106" s="90">
        <f t="shared" si="35"/>
        <v>105</v>
      </c>
      <c r="B106" s="77" t="s">
        <v>384</v>
      </c>
      <c r="C106" s="15"/>
      <c r="D106" s="49"/>
      <c r="E106" s="15"/>
      <c r="F106" s="49"/>
      <c r="G106" s="15"/>
      <c r="H106" s="49"/>
      <c r="I106" s="15"/>
      <c r="J106" s="49"/>
      <c r="K106" s="15"/>
      <c r="L106" s="49"/>
      <c r="M106" s="15"/>
      <c r="N106" s="49"/>
      <c r="O106" s="15">
        <v>25</v>
      </c>
      <c r="P106" s="49">
        <f>O106/87</f>
        <v>0.28735632183908044</v>
      </c>
      <c r="Q106" s="15">
        <v>10</v>
      </c>
      <c r="R106" s="49">
        <f>Q106/80</f>
        <v>0.125</v>
      </c>
      <c r="S106" s="15">
        <v>4</v>
      </c>
      <c r="T106" s="52">
        <f>S106/51</f>
        <v>7.8431372549019607E-2</v>
      </c>
      <c r="U106" s="15">
        <v>7</v>
      </c>
      <c r="V106" s="52">
        <f>U106/58</f>
        <v>0.1206896551724138</v>
      </c>
      <c r="W106" s="50">
        <f t="shared" si="31"/>
        <v>42</v>
      </c>
      <c r="X106" s="52">
        <f t="shared" si="32"/>
        <v>0.61147734956051381</v>
      </c>
      <c r="Y106" s="88">
        <f t="shared" si="33"/>
        <v>4</v>
      </c>
      <c r="Z106" s="40"/>
    </row>
    <row r="107" spans="1:26" ht="18" customHeight="1">
      <c r="A107" s="90">
        <f t="shared" si="35"/>
        <v>106</v>
      </c>
      <c r="B107" s="15" t="s">
        <v>576</v>
      </c>
      <c r="C107" s="15"/>
      <c r="D107" s="49"/>
      <c r="E107" s="15"/>
      <c r="F107" s="49"/>
      <c r="G107" s="15"/>
      <c r="H107" s="49"/>
      <c r="I107" s="15"/>
      <c r="J107" s="49"/>
      <c r="K107" s="15"/>
      <c r="L107" s="49"/>
      <c r="M107" s="15"/>
      <c r="N107" s="49"/>
      <c r="O107" s="15"/>
      <c r="P107" s="49"/>
      <c r="Q107" s="15"/>
      <c r="R107" s="49"/>
      <c r="S107" s="15"/>
      <c r="T107" s="52"/>
      <c r="U107" s="15">
        <v>5</v>
      </c>
      <c r="V107" s="52">
        <f>U107/58</f>
        <v>8.6206896551724144E-2</v>
      </c>
      <c r="W107" s="50">
        <f t="shared" si="31"/>
        <v>5</v>
      </c>
      <c r="X107" s="52">
        <f t="shared" si="32"/>
        <v>8.6206896551724144E-2</v>
      </c>
      <c r="Y107" s="88">
        <f t="shared" si="33"/>
        <v>1</v>
      </c>
      <c r="Z107" s="40"/>
    </row>
    <row r="108" spans="1:26" ht="18" customHeight="1">
      <c r="A108" s="90">
        <f t="shared" si="35"/>
        <v>107</v>
      </c>
      <c r="B108" s="15" t="s">
        <v>588</v>
      </c>
      <c r="C108" s="15"/>
      <c r="D108" s="49"/>
      <c r="E108" s="15"/>
      <c r="F108" s="49"/>
      <c r="G108" s="15"/>
      <c r="H108" s="49"/>
      <c r="I108" s="15"/>
      <c r="J108" s="49"/>
      <c r="K108" s="15"/>
      <c r="L108" s="49"/>
      <c r="M108" s="15"/>
      <c r="N108" s="49"/>
      <c r="O108" s="15"/>
      <c r="P108" s="49"/>
      <c r="Q108" s="15"/>
      <c r="R108" s="49"/>
      <c r="S108" s="15"/>
      <c r="T108" s="52"/>
      <c r="U108" s="15">
        <v>4</v>
      </c>
      <c r="V108" s="52">
        <f>U108/58</f>
        <v>6.8965517241379309E-2</v>
      </c>
      <c r="W108" s="50">
        <f t="shared" si="31"/>
        <v>4</v>
      </c>
      <c r="X108" s="52">
        <f t="shared" si="32"/>
        <v>6.8965517241379309E-2</v>
      </c>
      <c r="Y108" s="88">
        <f t="shared" si="33"/>
        <v>1</v>
      </c>
      <c r="Z108" s="40"/>
    </row>
    <row r="109" spans="1:26" ht="18" customHeight="1">
      <c r="A109" s="90">
        <f t="shared" si="35"/>
        <v>108</v>
      </c>
      <c r="B109" s="34" t="s">
        <v>442</v>
      </c>
      <c r="C109" s="15"/>
      <c r="D109" s="49"/>
      <c r="E109" s="15"/>
      <c r="F109" s="49"/>
      <c r="G109" s="15"/>
      <c r="H109" s="49"/>
      <c r="I109" s="15"/>
      <c r="J109" s="49"/>
      <c r="K109" s="15"/>
      <c r="L109" s="49"/>
      <c r="M109" s="15"/>
      <c r="N109" s="49"/>
      <c r="O109" s="15"/>
      <c r="P109" s="49"/>
      <c r="Q109" s="15"/>
      <c r="R109" s="49"/>
      <c r="S109" s="15">
        <v>19</v>
      </c>
      <c r="T109" s="52">
        <f>S109/29</f>
        <v>0.65517241379310343</v>
      </c>
      <c r="U109" s="15">
        <v>3</v>
      </c>
      <c r="V109" s="52">
        <f>U109/25</f>
        <v>0.12</v>
      </c>
      <c r="W109" s="50">
        <f t="shared" si="31"/>
        <v>3</v>
      </c>
      <c r="X109" s="52">
        <f t="shared" si="32"/>
        <v>0.77517241379310342</v>
      </c>
      <c r="Y109" s="88">
        <f t="shared" si="33"/>
        <v>2</v>
      </c>
      <c r="Z109" s="40"/>
    </row>
    <row r="110" spans="1:26" ht="18" customHeight="1">
      <c r="A110" s="90">
        <f t="shared" si="35"/>
        <v>109</v>
      </c>
      <c r="B110" s="34" t="s">
        <v>400</v>
      </c>
      <c r="C110" s="15"/>
      <c r="D110" s="49"/>
      <c r="E110" s="15"/>
      <c r="F110" s="49"/>
      <c r="G110" s="15"/>
      <c r="H110" s="49"/>
      <c r="I110" s="15"/>
      <c r="J110" s="49"/>
      <c r="K110" s="15"/>
      <c r="L110" s="49"/>
      <c r="M110" s="15"/>
      <c r="N110" s="49"/>
      <c r="O110" s="15"/>
      <c r="P110" s="49"/>
      <c r="Q110" s="15">
        <v>13</v>
      </c>
      <c r="R110" s="49">
        <f>Q110/80</f>
        <v>0.16250000000000001</v>
      </c>
      <c r="S110" s="15">
        <v>2</v>
      </c>
      <c r="T110" s="52">
        <f>S110/51</f>
        <v>3.9215686274509803E-2</v>
      </c>
      <c r="U110" s="15">
        <v>3</v>
      </c>
      <c r="V110" s="52">
        <f>U110/58</f>
        <v>5.1724137931034482E-2</v>
      </c>
      <c r="W110" s="50">
        <f t="shared" si="31"/>
        <v>16</v>
      </c>
      <c r="X110" s="52">
        <f t="shared" si="32"/>
        <v>0.25343982420554428</v>
      </c>
      <c r="Y110" s="88">
        <f t="shared" si="33"/>
        <v>3</v>
      </c>
      <c r="Z110" s="40"/>
    </row>
    <row r="111" spans="1:26" ht="18" customHeight="1">
      <c r="A111" s="90">
        <f t="shared" si="35"/>
        <v>110</v>
      </c>
      <c r="B111" s="15" t="s">
        <v>585</v>
      </c>
      <c r="C111" s="15"/>
      <c r="D111" s="49"/>
      <c r="E111" s="15"/>
      <c r="F111" s="49"/>
      <c r="G111" s="15"/>
      <c r="H111" s="49"/>
      <c r="I111" s="15"/>
      <c r="J111" s="49"/>
      <c r="K111" s="15"/>
      <c r="L111" s="49"/>
      <c r="M111" s="15"/>
      <c r="N111" s="49"/>
      <c r="O111" s="15"/>
      <c r="P111" s="49"/>
      <c r="Q111" s="15"/>
      <c r="R111" s="49"/>
      <c r="S111" s="15"/>
      <c r="T111" s="52"/>
      <c r="U111" s="15">
        <v>2</v>
      </c>
      <c r="V111" s="52">
        <f>U111/25</f>
        <v>0.08</v>
      </c>
      <c r="W111" s="50">
        <f t="shared" si="31"/>
        <v>2</v>
      </c>
      <c r="X111" s="52">
        <f t="shared" si="32"/>
        <v>0.08</v>
      </c>
      <c r="Y111" s="88">
        <f t="shared" si="33"/>
        <v>1</v>
      </c>
      <c r="Z111" s="40"/>
    </row>
    <row r="112" spans="1:26" ht="18" customHeight="1">
      <c r="A112" s="90">
        <f t="shared" si="35"/>
        <v>111</v>
      </c>
      <c r="B112" s="15" t="s">
        <v>520</v>
      </c>
      <c r="C112" s="15"/>
      <c r="D112" s="49"/>
      <c r="E112" s="15"/>
      <c r="F112" s="49"/>
      <c r="G112" s="15"/>
      <c r="H112" s="49"/>
      <c r="I112" s="15"/>
      <c r="J112" s="49"/>
      <c r="K112" s="15"/>
      <c r="L112" s="49"/>
      <c r="M112" s="15"/>
      <c r="N112" s="49"/>
      <c r="O112" s="15"/>
      <c r="P112" s="49"/>
      <c r="Q112" s="15"/>
      <c r="R112" s="49"/>
      <c r="S112" s="15"/>
      <c r="T112" s="52"/>
      <c r="U112" s="15">
        <v>1</v>
      </c>
      <c r="V112" s="52">
        <f t="shared" ref="V112:V175" si="37">U112/58</f>
        <v>1.7241379310344827E-2</v>
      </c>
      <c r="W112" s="50">
        <f t="shared" si="31"/>
        <v>1</v>
      </c>
      <c r="X112" s="52">
        <f t="shared" si="32"/>
        <v>1.7241379310344827E-2</v>
      </c>
      <c r="Y112" s="88">
        <f t="shared" si="33"/>
        <v>1</v>
      </c>
      <c r="Z112" s="40"/>
    </row>
    <row r="113" spans="1:26" ht="18" customHeight="1">
      <c r="A113" s="90">
        <f t="shared" si="35"/>
        <v>112</v>
      </c>
      <c r="B113" s="35" t="s">
        <v>34</v>
      </c>
      <c r="C113" s="15">
        <v>67</v>
      </c>
      <c r="D113" s="49">
        <f>C113/70</f>
        <v>0.95714285714285718</v>
      </c>
      <c r="E113" s="15"/>
      <c r="F113" s="49"/>
      <c r="G113" s="15">
        <v>71</v>
      </c>
      <c r="H113" s="49">
        <f>G113/83</f>
        <v>0.85542168674698793</v>
      </c>
      <c r="I113" s="15"/>
      <c r="J113" s="49"/>
      <c r="K113" s="15"/>
      <c r="L113" s="49"/>
      <c r="M113" s="15"/>
      <c r="N113" s="49"/>
      <c r="O113" s="15">
        <v>0</v>
      </c>
      <c r="P113" s="49">
        <f>O113/87</f>
        <v>0</v>
      </c>
      <c r="Q113" s="15">
        <v>49</v>
      </c>
      <c r="R113" s="49">
        <f>Q113/80</f>
        <v>0.61250000000000004</v>
      </c>
      <c r="S113" s="15"/>
      <c r="T113" s="52"/>
      <c r="U113" s="15"/>
      <c r="V113" s="52">
        <f t="shared" si="37"/>
        <v>0</v>
      </c>
      <c r="W113" s="50">
        <f t="shared" si="31"/>
        <v>187</v>
      </c>
      <c r="X113" s="52">
        <f t="shared" si="32"/>
        <v>2.425064543889845</v>
      </c>
      <c r="Y113" s="88">
        <f t="shared" si="33"/>
        <v>4</v>
      </c>
      <c r="Z113" s="40"/>
    </row>
    <row r="114" spans="1:26" ht="18" customHeight="1">
      <c r="A114" s="90">
        <f t="shared" si="35"/>
        <v>113</v>
      </c>
      <c r="B114" s="34" t="s">
        <v>300</v>
      </c>
      <c r="C114" s="15"/>
      <c r="D114" s="49"/>
      <c r="E114" s="15"/>
      <c r="F114" s="49"/>
      <c r="G114" s="15"/>
      <c r="H114" s="49"/>
      <c r="I114" s="15">
        <v>8</v>
      </c>
      <c r="J114" s="49">
        <f>I114/60</f>
        <v>0.13333333333333333</v>
      </c>
      <c r="K114" s="15"/>
      <c r="L114" s="49"/>
      <c r="M114" s="15">
        <v>23</v>
      </c>
      <c r="N114" s="49">
        <f>M114/52</f>
        <v>0.44230769230769229</v>
      </c>
      <c r="O114" s="15">
        <v>52</v>
      </c>
      <c r="P114" s="49">
        <f>O114/87</f>
        <v>0.5977011494252874</v>
      </c>
      <c r="Q114" s="15"/>
      <c r="R114" s="49"/>
      <c r="S114" s="15">
        <v>26</v>
      </c>
      <c r="T114" s="52">
        <f>S114/29</f>
        <v>0.89655172413793105</v>
      </c>
      <c r="U114" s="15"/>
      <c r="V114" s="52">
        <f t="shared" si="37"/>
        <v>0</v>
      </c>
      <c r="W114" s="50">
        <f t="shared" si="31"/>
        <v>83</v>
      </c>
      <c r="X114" s="52">
        <f t="shared" si="32"/>
        <v>2.0698938992042439</v>
      </c>
      <c r="Y114" s="88">
        <f t="shared" si="33"/>
        <v>4</v>
      </c>
      <c r="Z114" s="40"/>
    </row>
    <row r="115" spans="1:26" ht="18" customHeight="1">
      <c r="A115" s="90">
        <f t="shared" si="35"/>
        <v>114</v>
      </c>
      <c r="B115" s="35" t="s">
        <v>48</v>
      </c>
      <c r="C115" s="15">
        <v>20</v>
      </c>
      <c r="D115" s="49">
        <f>C115/70</f>
        <v>0.2857142857142857</v>
      </c>
      <c r="E115" s="15"/>
      <c r="F115" s="49"/>
      <c r="G115" s="15">
        <v>58</v>
      </c>
      <c r="H115" s="49">
        <f>G115/83</f>
        <v>0.6987951807228916</v>
      </c>
      <c r="I115" s="15"/>
      <c r="J115" s="49"/>
      <c r="K115" s="15"/>
      <c r="L115" s="49"/>
      <c r="M115" s="15"/>
      <c r="N115" s="49"/>
      <c r="O115" s="15"/>
      <c r="P115" s="49"/>
      <c r="Q115" s="15"/>
      <c r="R115" s="49"/>
      <c r="S115" s="15">
        <v>44</v>
      </c>
      <c r="T115" s="52">
        <f>S115/51</f>
        <v>0.86274509803921573</v>
      </c>
      <c r="U115" s="15"/>
      <c r="V115" s="52">
        <f t="shared" si="37"/>
        <v>0</v>
      </c>
      <c r="W115" s="50">
        <f t="shared" si="31"/>
        <v>78</v>
      </c>
      <c r="X115" s="52">
        <f t="shared" si="32"/>
        <v>1.8472545644763931</v>
      </c>
      <c r="Y115" s="88">
        <f t="shared" si="33"/>
        <v>3</v>
      </c>
      <c r="Z115" s="40"/>
    </row>
    <row r="116" spans="1:26" ht="18" customHeight="1">
      <c r="A116" s="90">
        <f t="shared" si="35"/>
        <v>115</v>
      </c>
      <c r="B116" s="34" t="s">
        <v>251</v>
      </c>
      <c r="C116" s="15"/>
      <c r="D116" s="49"/>
      <c r="E116" s="15"/>
      <c r="F116" s="49"/>
      <c r="G116" s="15"/>
      <c r="H116" s="49"/>
      <c r="I116" s="15"/>
      <c r="J116" s="49"/>
      <c r="K116" s="15">
        <v>52</v>
      </c>
      <c r="L116" s="49">
        <f>K116/84</f>
        <v>0.61904761904761907</v>
      </c>
      <c r="M116" s="15"/>
      <c r="N116" s="49"/>
      <c r="O116" s="15">
        <v>76</v>
      </c>
      <c r="P116" s="49">
        <f>O116/87</f>
        <v>0.87356321839080464</v>
      </c>
      <c r="Q116" s="15">
        <v>27</v>
      </c>
      <c r="R116" s="49">
        <f>Q116/80</f>
        <v>0.33750000000000002</v>
      </c>
      <c r="S116" s="15"/>
      <c r="T116" s="52"/>
      <c r="U116" s="15"/>
      <c r="V116" s="52">
        <f t="shared" si="37"/>
        <v>0</v>
      </c>
      <c r="W116" s="50">
        <f t="shared" si="31"/>
        <v>155</v>
      </c>
      <c r="X116" s="52">
        <f t="shared" si="32"/>
        <v>1.8301108374384238</v>
      </c>
      <c r="Y116" s="88">
        <f t="shared" si="33"/>
        <v>3</v>
      </c>
      <c r="Z116" s="40"/>
    </row>
    <row r="117" spans="1:26" ht="18" customHeight="1">
      <c r="A117" s="90">
        <f t="shared" si="35"/>
        <v>116</v>
      </c>
      <c r="B117" s="35" t="s">
        <v>46</v>
      </c>
      <c r="C117" s="15">
        <v>45</v>
      </c>
      <c r="D117" s="49">
        <f>C117/70</f>
        <v>0.6428571428571429</v>
      </c>
      <c r="E117" s="15">
        <v>56</v>
      </c>
      <c r="F117" s="49">
        <f>E117/67</f>
        <v>0.83582089552238803</v>
      </c>
      <c r="G117" s="15">
        <v>24</v>
      </c>
      <c r="H117" s="49">
        <f>G117/83</f>
        <v>0.28915662650602408</v>
      </c>
      <c r="I117" s="15"/>
      <c r="J117" s="49"/>
      <c r="K117" s="15"/>
      <c r="L117" s="49"/>
      <c r="M117" s="15"/>
      <c r="N117" s="49"/>
      <c r="O117" s="15"/>
      <c r="P117" s="49"/>
      <c r="Q117" s="15"/>
      <c r="R117" s="49"/>
      <c r="S117" s="15"/>
      <c r="T117" s="52"/>
      <c r="U117" s="15"/>
      <c r="V117" s="52">
        <f t="shared" si="37"/>
        <v>0</v>
      </c>
      <c r="W117" s="50">
        <f t="shared" si="31"/>
        <v>125</v>
      </c>
      <c r="X117" s="52">
        <f t="shared" si="32"/>
        <v>1.7678346648855552</v>
      </c>
      <c r="Y117" s="88">
        <f t="shared" si="33"/>
        <v>3</v>
      </c>
      <c r="Z117" s="40"/>
    </row>
    <row r="118" spans="1:26" ht="18" customHeight="1">
      <c r="A118" s="90">
        <f t="shared" si="35"/>
        <v>117</v>
      </c>
      <c r="B118" s="34" t="s">
        <v>168</v>
      </c>
      <c r="C118" s="15">
        <v>70</v>
      </c>
      <c r="D118" s="49">
        <f>C118/70</f>
        <v>1</v>
      </c>
      <c r="E118" s="15"/>
      <c r="F118" s="49"/>
      <c r="G118" s="15"/>
      <c r="H118" s="49"/>
      <c r="I118" s="15">
        <v>42</v>
      </c>
      <c r="J118" s="49">
        <f>I118/60</f>
        <v>0.7</v>
      </c>
      <c r="K118" s="15"/>
      <c r="L118" s="49"/>
      <c r="M118" s="15"/>
      <c r="N118" s="49"/>
      <c r="O118" s="15"/>
      <c r="P118" s="49"/>
      <c r="Q118" s="15"/>
      <c r="R118" s="49"/>
      <c r="S118" s="15"/>
      <c r="T118" s="52"/>
      <c r="U118" s="15"/>
      <c r="V118" s="52">
        <f t="shared" si="37"/>
        <v>0</v>
      </c>
      <c r="W118" s="50">
        <f t="shared" si="31"/>
        <v>112</v>
      </c>
      <c r="X118" s="52">
        <f t="shared" si="32"/>
        <v>1.7</v>
      </c>
      <c r="Y118" s="88">
        <f t="shared" si="33"/>
        <v>2</v>
      </c>
      <c r="Z118" s="40"/>
    </row>
    <row r="119" spans="1:26" ht="18" customHeight="1">
      <c r="A119" s="90">
        <f t="shared" si="35"/>
        <v>118</v>
      </c>
      <c r="B119" s="34" t="s">
        <v>252</v>
      </c>
      <c r="C119" s="15"/>
      <c r="D119" s="49"/>
      <c r="E119" s="15"/>
      <c r="F119" s="49"/>
      <c r="G119" s="15"/>
      <c r="H119" s="49"/>
      <c r="I119" s="15">
        <v>19</v>
      </c>
      <c r="J119" s="49">
        <f>I119/60</f>
        <v>0.31666666666666665</v>
      </c>
      <c r="K119" s="15">
        <v>50</v>
      </c>
      <c r="L119" s="49">
        <f t="shared" ref="L119:L124" si="38">K119/84</f>
        <v>0.59523809523809523</v>
      </c>
      <c r="M119" s="15"/>
      <c r="N119" s="49"/>
      <c r="O119" s="15">
        <v>26</v>
      </c>
      <c r="P119" s="49">
        <f>O119/87</f>
        <v>0.2988505747126437</v>
      </c>
      <c r="Q119" s="15">
        <v>35</v>
      </c>
      <c r="R119" s="49">
        <f>Q119/80</f>
        <v>0.4375</v>
      </c>
      <c r="S119" s="15"/>
      <c r="T119" s="52"/>
      <c r="U119" s="15"/>
      <c r="V119" s="52">
        <f t="shared" si="37"/>
        <v>0</v>
      </c>
      <c r="W119" s="50">
        <f t="shared" si="31"/>
        <v>130</v>
      </c>
      <c r="X119" s="52">
        <f t="shared" si="32"/>
        <v>1.6482553366174055</v>
      </c>
      <c r="Y119" s="88">
        <f t="shared" si="33"/>
        <v>4</v>
      </c>
      <c r="Z119" s="40"/>
    </row>
    <row r="120" spans="1:26" ht="18" customHeight="1">
      <c r="A120" s="90">
        <f t="shared" si="35"/>
        <v>119</v>
      </c>
      <c r="B120" s="35" t="s">
        <v>133</v>
      </c>
      <c r="C120" s="15"/>
      <c r="D120" s="49"/>
      <c r="E120" s="15"/>
      <c r="F120" s="49"/>
      <c r="G120" s="15">
        <v>6</v>
      </c>
      <c r="H120" s="49">
        <f>G120/83</f>
        <v>7.2289156626506021E-2</v>
      </c>
      <c r="I120" s="15">
        <v>34</v>
      </c>
      <c r="J120" s="49">
        <f>I120/60</f>
        <v>0.56666666666666665</v>
      </c>
      <c r="K120" s="15">
        <v>57</v>
      </c>
      <c r="L120" s="49">
        <f t="shared" si="38"/>
        <v>0.6785714285714286</v>
      </c>
      <c r="M120" s="15"/>
      <c r="N120" s="49"/>
      <c r="O120" s="15">
        <v>23</v>
      </c>
      <c r="P120" s="49">
        <f>O120/87</f>
        <v>0.26436781609195403</v>
      </c>
      <c r="Q120" s="15"/>
      <c r="R120" s="49"/>
      <c r="S120" s="15"/>
      <c r="T120" s="52"/>
      <c r="U120" s="15"/>
      <c r="V120" s="52">
        <f t="shared" si="37"/>
        <v>0</v>
      </c>
      <c r="W120" s="50">
        <f t="shared" si="31"/>
        <v>120</v>
      </c>
      <c r="X120" s="52">
        <f t="shared" si="32"/>
        <v>1.5818950679565553</v>
      </c>
      <c r="Y120" s="88">
        <f t="shared" si="33"/>
        <v>4</v>
      </c>
      <c r="Z120" s="40"/>
    </row>
    <row r="121" spans="1:26" ht="18" customHeight="1">
      <c r="A121" s="90">
        <f t="shared" si="35"/>
        <v>120</v>
      </c>
      <c r="B121" s="36" t="s">
        <v>249</v>
      </c>
      <c r="C121" s="15"/>
      <c r="D121" s="49"/>
      <c r="E121" s="15"/>
      <c r="F121" s="49"/>
      <c r="G121" s="15">
        <v>41</v>
      </c>
      <c r="H121" s="49">
        <f>G121/83</f>
        <v>0.49397590361445781</v>
      </c>
      <c r="I121" s="15"/>
      <c r="J121" s="49"/>
      <c r="K121" s="15">
        <v>46</v>
      </c>
      <c r="L121" s="49">
        <f t="shared" si="38"/>
        <v>0.54761904761904767</v>
      </c>
      <c r="M121" s="15"/>
      <c r="N121" s="49"/>
      <c r="O121" s="15">
        <v>39</v>
      </c>
      <c r="P121" s="49">
        <f>O121/87</f>
        <v>0.44827586206896552</v>
      </c>
      <c r="Q121" s="15"/>
      <c r="R121" s="49"/>
      <c r="S121" s="15"/>
      <c r="T121" s="52"/>
      <c r="U121" s="15"/>
      <c r="V121" s="52">
        <f t="shared" si="37"/>
        <v>0</v>
      </c>
      <c r="W121" s="50">
        <f t="shared" si="31"/>
        <v>126</v>
      </c>
      <c r="X121" s="52">
        <f t="shared" si="32"/>
        <v>1.489870813302471</v>
      </c>
      <c r="Y121" s="88">
        <f t="shared" si="33"/>
        <v>3</v>
      </c>
      <c r="Z121" s="40"/>
    </row>
    <row r="122" spans="1:26" ht="18" customHeight="1">
      <c r="A122" s="90">
        <f t="shared" si="35"/>
        <v>121</v>
      </c>
      <c r="B122" s="35" t="s">
        <v>60</v>
      </c>
      <c r="C122" s="15">
        <v>17</v>
      </c>
      <c r="D122" s="49">
        <f>C122/70</f>
        <v>0.24285714285714285</v>
      </c>
      <c r="E122" s="15"/>
      <c r="F122" s="49"/>
      <c r="G122" s="15">
        <v>57</v>
      </c>
      <c r="H122" s="49">
        <f>G122/83</f>
        <v>0.68674698795180722</v>
      </c>
      <c r="I122" s="15"/>
      <c r="J122" s="49"/>
      <c r="K122" s="15">
        <v>47</v>
      </c>
      <c r="L122" s="49">
        <f t="shared" si="38"/>
        <v>0.55952380952380953</v>
      </c>
      <c r="M122" s="15"/>
      <c r="N122" s="49"/>
      <c r="O122" s="15"/>
      <c r="P122" s="49"/>
      <c r="Q122" s="15"/>
      <c r="R122" s="49"/>
      <c r="S122" s="15"/>
      <c r="T122" s="52"/>
      <c r="U122" s="15"/>
      <c r="V122" s="52">
        <f t="shared" si="37"/>
        <v>0</v>
      </c>
      <c r="W122" s="50">
        <f t="shared" si="31"/>
        <v>121</v>
      </c>
      <c r="X122" s="52">
        <f t="shared" si="32"/>
        <v>1.4891279403327595</v>
      </c>
      <c r="Y122" s="88">
        <f t="shared" si="33"/>
        <v>3</v>
      </c>
      <c r="Z122" s="40"/>
    </row>
    <row r="123" spans="1:26" ht="18" customHeight="1">
      <c r="A123" s="90">
        <f t="shared" si="35"/>
        <v>122</v>
      </c>
      <c r="B123" s="34" t="s">
        <v>244</v>
      </c>
      <c r="C123" s="15"/>
      <c r="D123" s="49"/>
      <c r="E123" s="15"/>
      <c r="F123" s="49"/>
      <c r="G123" s="15">
        <v>48</v>
      </c>
      <c r="H123" s="49">
        <f>G123/83</f>
        <v>0.57831325301204817</v>
      </c>
      <c r="I123" s="15"/>
      <c r="J123" s="49"/>
      <c r="K123" s="15">
        <v>42</v>
      </c>
      <c r="L123" s="49">
        <f t="shared" si="38"/>
        <v>0.5</v>
      </c>
      <c r="M123" s="15"/>
      <c r="N123" s="49"/>
      <c r="O123" s="15">
        <v>29</v>
      </c>
      <c r="P123" s="49">
        <f>O123/87</f>
        <v>0.33333333333333331</v>
      </c>
      <c r="Q123" s="15"/>
      <c r="R123" s="49"/>
      <c r="S123" s="15">
        <v>1</v>
      </c>
      <c r="T123" s="52">
        <f>S123/29</f>
        <v>3.4482758620689655E-2</v>
      </c>
      <c r="U123" s="15"/>
      <c r="V123" s="52">
        <f t="shared" si="37"/>
        <v>0</v>
      </c>
      <c r="W123" s="50">
        <f t="shared" si="31"/>
        <v>119</v>
      </c>
      <c r="X123" s="52">
        <f t="shared" si="32"/>
        <v>1.4461293449660713</v>
      </c>
      <c r="Y123" s="88">
        <f t="shared" si="33"/>
        <v>4</v>
      </c>
      <c r="Z123" s="40"/>
    </row>
    <row r="124" spans="1:26" ht="18" customHeight="1">
      <c r="A124" s="90">
        <f t="shared" si="35"/>
        <v>123</v>
      </c>
      <c r="B124" s="35" t="s">
        <v>99</v>
      </c>
      <c r="C124" s="15">
        <v>56</v>
      </c>
      <c r="D124" s="49">
        <f>C124/70</f>
        <v>0.8</v>
      </c>
      <c r="E124" s="15"/>
      <c r="F124" s="49"/>
      <c r="G124" s="15"/>
      <c r="H124" s="49"/>
      <c r="I124" s="15"/>
      <c r="J124" s="49"/>
      <c r="K124" s="15">
        <v>23</v>
      </c>
      <c r="L124" s="49">
        <f t="shared" si="38"/>
        <v>0.27380952380952384</v>
      </c>
      <c r="M124" s="15"/>
      <c r="N124" s="49"/>
      <c r="O124" s="15"/>
      <c r="P124" s="49"/>
      <c r="Q124" s="15"/>
      <c r="R124" s="49"/>
      <c r="S124" s="15">
        <v>17</v>
      </c>
      <c r="T124" s="52">
        <f>S124/51</f>
        <v>0.33333333333333331</v>
      </c>
      <c r="U124" s="15"/>
      <c r="V124" s="52">
        <f t="shared" si="37"/>
        <v>0</v>
      </c>
      <c r="W124" s="50">
        <f t="shared" si="31"/>
        <v>79</v>
      </c>
      <c r="X124" s="52">
        <f t="shared" si="32"/>
        <v>1.4071428571428573</v>
      </c>
      <c r="Y124" s="88">
        <f t="shared" si="33"/>
        <v>3</v>
      </c>
      <c r="Z124" s="40"/>
    </row>
    <row r="125" spans="1:26" ht="18" customHeight="1">
      <c r="A125" s="90">
        <f t="shared" si="35"/>
        <v>124</v>
      </c>
      <c r="B125" s="34" t="s">
        <v>349</v>
      </c>
      <c r="C125" s="15"/>
      <c r="D125" s="49"/>
      <c r="E125" s="15"/>
      <c r="F125" s="49"/>
      <c r="G125" s="15"/>
      <c r="H125" s="49"/>
      <c r="I125" s="15"/>
      <c r="J125" s="49"/>
      <c r="K125" s="15"/>
      <c r="L125" s="49"/>
      <c r="M125" s="15">
        <v>31</v>
      </c>
      <c r="N125" s="49">
        <f>M125/52</f>
        <v>0.59615384615384615</v>
      </c>
      <c r="O125" s="15">
        <v>42</v>
      </c>
      <c r="P125" s="49">
        <f>O125/87</f>
        <v>0.48275862068965519</v>
      </c>
      <c r="Q125" s="15">
        <v>24</v>
      </c>
      <c r="R125" s="49">
        <f>Q125/80</f>
        <v>0.3</v>
      </c>
      <c r="S125" s="15"/>
      <c r="T125" s="52"/>
      <c r="U125" s="15"/>
      <c r="V125" s="52">
        <f t="shared" si="37"/>
        <v>0</v>
      </c>
      <c r="W125" s="50">
        <f t="shared" si="31"/>
        <v>97</v>
      </c>
      <c r="X125" s="52">
        <f t="shared" si="32"/>
        <v>1.3789124668435013</v>
      </c>
      <c r="Y125" s="88">
        <f t="shared" si="33"/>
        <v>3</v>
      </c>
      <c r="Z125" s="40"/>
    </row>
    <row r="126" spans="1:26" ht="18" customHeight="1">
      <c r="A126" s="90">
        <f t="shared" si="35"/>
        <v>125</v>
      </c>
      <c r="B126" s="35" t="s">
        <v>68</v>
      </c>
      <c r="C126" s="15"/>
      <c r="D126" s="49"/>
      <c r="E126" s="15">
        <v>42</v>
      </c>
      <c r="F126" s="49">
        <f>E126/67</f>
        <v>0.62686567164179108</v>
      </c>
      <c r="G126" s="15"/>
      <c r="H126" s="49"/>
      <c r="I126" s="15">
        <v>45</v>
      </c>
      <c r="J126" s="49">
        <f>I126/60</f>
        <v>0.75</v>
      </c>
      <c r="K126" s="15"/>
      <c r="L126" s="49"/>
      <c r="M126" s="15"/>
      <c r="N126" s="49"/>
      <c r="O126" s="15"/>
      <c r="P126" s="49"/>
      <c r="Q126" s="15"/>
      <c r="R126" s="49"/>
      <c r="S126" s="15"/>
      <c r="T126" s="52"/>
      <c r="U126" s="15"/>
      <c r="V126" s="52">
        <f t="shared" si="37"/>
        <v>0</v>
      </c>
      <c r="W126" s="50">
        <f t="shared" si="31"/>
        <v>87</v>
      </c>
      <c r="X126" s="52">
        <f t="shared" si="32"/>
        <v>1.3768656716417911</v>
      </c>
      <c r="Y126" s="88">
        <f t="shared" si="33"/>
        <v>2</v>
      </c>
      <c r="Z126" s="40"/>
    </row>
    <row r="127" spans="1:26" ht="18" customHeight="1">
      <c r="A127" s="90">
        <f t="shared" si="35"/>
        <v>126</v>
      </c>
      <c r="B127" s="35" t="s">
        <v>185</v>
      </c>
      <c r="C127" s="15"/>
      <c r="D127" s="49"/>
      <c r="E127" s="15"/>
      <c r="F127" s="49"/>
      <c r="G127" s="15"/>
      <c r="H127" s="49"/>
      <c r="I127" s="15"/>
      <c r="J127" s="49"/>
      <c r="K127" s="15">
        <v>41</v>
      </c>
      <c r="L127" s="49">
        <f>K127/84</f>
        <v>0.48809523809523808</v>
      </c>
      <c r="M127" s="15">
        <v>8</v>
      </c>
      <c r="N127" s="49">
        <f>M127/52</f>
        <v>0.15384615384615385</v>
      </c>
      <c r="O127" s="15"/>
      <c r="P127" s="49"/>
      <c r="Q127" s="15"/>
      <c r="R127" s="49"/>
      <c r="S127" s="15">
        <v>21</v>
      </c>
      <c r="T127" s="52">
        <f>S127/29</f>
        <v>0.72413793103448276</v>
      </c>
      <c r="U127" s="15"/>
      <c r="V127" s="52">
        <f t="shared" si="37"/>
        <v>0</v>
      </c>
      <c r="W127" s="50">
        <f t="shared" si="31"/>
        <v>49</v>
      </c>
      <c r="X127" s="52">
        <f t="shared" si="32"/>
        <v>1.3660793229758745</v>
      </c>
      <c r="Y127" s="88">
        <f t="shared" si="33"/>
        <v>3</v>
      </c>
      <c r="Z127" s="40"/>
    </row>
    <row r="128" spans="1:26" ht="18" customHeight="1">
      <c r="A128" s="90">
        <f t="shared" si="35"/>
        <v>127</v>
      </c>
      <c r="B128" s="35" t="s">
        <v>74</v>
      </c>
      <c r="C128" s="15"/>
      <c r="D128" s="49"/>
      <c r="E128" s="15">
        <v>48</v>
      </c>
      <c r="F128" s="49">
        <f>E128/67</f>
        <v>0.71641791044776115</v>
      </c>
      <c r="G128" s="15">
        <v>50</v>
      </c>
      <c r="H128" s="49">
        <f>G128/83</f>
        <v>0.60240963855421692</v>
      </c>
      <c r="I128" s="15"/>
      <c r="J128" s="49"/>
      <c r="K128" s="15"/>
      <c r="L128" s="49"/>
      <c r="M128" s="15"/>
      <c r="N128" s="49"/>
      <c r="O128" s="15"/>
      <c r="P128" s="49"/>
      <c r="Q128" s="15"/>
      <c r="R128" s="49"/>
      <c r="S128" s="15"/>
      <c r="T128" s="52"/>
      <c r="U128" s="15"/>
      <c r="V128" s="52">
        <f t="shared" si="37"/>
        <v>0</v>
      </c>
      <c r="W128" s="50">
        <f t="shared" si="31"/>
        <v>98</v>
      </c>
      <c r="X128" s="52">
        <f t="shared" si="32"/>
        <v>1.3188275490019781</v>
      </c>
      <c r="Y128" s="88">
        <f t="shared" si="33"/>
        <v>2</v>
      </c>
      <c r="Z128" s="40"/>
    </row>
    <row r="129" spans="1:26" ht="18" customHeight="1">
      <c r="A129" s="90">
        <f t="shared" si="35"/>
        <v>128</v>
      </c>
      <c r="B129" s="35" t="s">
        <v>97</v>
      </c>
      <c r="C129" s="15">
        <v>55</v>
      </c>
      <c r="D129" s="49">
        <f>C129/70</f>
        <v>0.7857142857142857</v>
      </c>
      <c r="E129" s="15">
        <v>21</v>
      </c>
      <c r="F129" s="49">
        <f>E129/67</f>
        <v>0.31343283582089554</v>
      </c>
      <c r="G129" s="15"/>
      <c r="H129" s="49"/>
      <c r="I129" s="15"/>
      <c r="J129" s="49"/>
      <c r="K129" s="15"/>
      <c r="L129" s="49"/>
      <c r="M129" s="15"/>
      <c r="N129" s="49"/>
      <c r="O129" s="15"/>
      <c r="P129" s="49"/>
      <c r="Q129" s="15"/>
      <c r="R129" s="49"/>
      <c r="S129" s="15"/>
      <c r="T129" s="52"/>
      <c r="U129" s="15"/>
      <c r="V129" s="52">
        <f t="shared" si="37"/>
        <v>0</v>
      </c>
      <c r="W129" s="50">
        <f t="shared" si="31"/>
        <v>76</v>
      </c>
      <c r="X129" s="52">
        <f t="shared" si="32"/>
        <v>1.0991471215351813</v>
      </c>
      <c r="Y129" s="88">
        <f t="shared" si="33"/>
        <v>2</v>
      </c>
      <c r="Z129" s="40"/>
    </row>
    <row r="130" spans="1:26" ht="18" customHeight="1">
      <c r="A130" s="90">
        <f t="shared" si="35"/>
        <v>129</v>
      </c>
      <c r="B130" s="34" t="s">
        <v>299</v>
      </c>
      <c r="C130" s="15"/>
      <c r="D130" s="49"/>
      <c r="E130" s="15"/>
      <c r="F130" s="49"/>
      <c r="G130" s="15"/>
      <c r="H130" s="49"/>
      <c r="I130" s="15">
        <v>9</v>
      </c>
      <c r="J130" s="49">
        <f>I130/60</f>
        <v>0.15</v>
      </c>
      <c r="K130" s="15">
        <v>15</v>
      </c>
      <c r="L130" s="49">
        <f>K130/84</f>
        <v>0.17857142857142858</v>
      </c>
      <c r="M130" s="15">
        <v>6</v>
      </c>
      <c r="N130" s="49">
        <f>M130/52</f>
        <v>0.11538461538461539</v>
      </c>
      <c r="O130" s="15">
        <v>54</v>
      </c>
      <c r="P130" s="49">
        <f>O130/87</f>
        <v>0.62068965517241381</v>
      </c>
      <c r="Q130" s="15"/>
      <c r="R130" s="49"/>
      <c r="S130" s="15"/>
      <c r="T130" s="52"/>
      <c r="U130" s="15"/>
      <c r="V130" s="52">
        <f t="shared" si="37"/>
        <v>0</v>
      </c>
      <c r="W130" s="50">
        <f t="shared" ref="W130:W193" si="39">C130+E130+G130+I130+K130+M130+O130+Q130+U130</f>
        <v>84</v>
      </c>
      <c r="X130" s="52">
        <f t="shared" ref="X130:X193" si="40">D130+F130+H130+J130+L130+N130+P130+R130+T130+V130</f>
        <v>1.0646456991284579</v>
      </c>
      <c r="Y130" s="88">
        <f t="shared" ref="Y130:Y193" si="41">COUNT(C130,E130,G130,I130,K130,M130,O130,Q130,S130,U130)</f>
        <v>4</v>
      </c>
      <c r="Z130" s="40"/>
    </row>
    <row r="131" spans="1:26" ht="18" customHeight="1">
      <c r="A131" s="90">
        <f t="shared" ref="A131:A194" si="42">A130+1</f>
        <v>130</v>
      </c>
      <c r="B131" s="35" t="s">
        <v>57</v>
      </c>
      <c r="C131" s="15"/>
      <c r="D131" s="49"/>
      <c r="E131" s="15">
        <v>38</v>
      </c>
      <c r="F131" s="49">
        <f>E131/67</f>
        <v>0.56716417910447758</v>
      </c>
      <c r="G131" s="15"/>
      <c r="H131" s="49"/>
      <c r="I131" s="15"/>
      <c r="J131" s="49"/>
      <c r="K131" s="15"/>
      <c r="L131" s="49"/>
      <c r="M131" s="15"/>
      <c r="N131" s="49"/>
      <c r="O131" s="15"/>
      <c r="P131" s="49"/>
      <c r="Q131" s="15">
        <v>33</v>
      </c>
      <c r="R131" s="49">
        <f>Q131/80</f>
        <v>0.41249999999999998</v>
      </c>
      <c r="S131" s="15"/>
      <c r="T131" s="52"/>
      <c r="U131" s="15"/>
      <c r="V131" s="52">
        <f t="shared" si="37"/>
        <v>0</v>
      </c>
      <c r="W131" s="50">
        <f t="shared" si="39"/>
        <v>71</v>
      </c>
      <c r="X131" s="52">
        <f t="shared" si="40"/>
        <v>0.97966417910447756</v>
      </c>
      <c r="Y131" s="88">
        <f t="shared" si="41"/>
        <v>2</v>
      </c>
      <c r="Z131" s="40"/>
    </row>
    <row r="132" spans="1:26" ht="18" customHeight="1">
      <c r="A132" s="90">
        <f t="shared" si="42"/>
        <v>131</v>
      </c>
      <c r="B132" s="34" t="s">
        <v>258</v>
      </c>
      <c r="C132" s="15"/>
      <c r="D132" s="49"/>
      <c r="E132" s="15"/>
      <c r="F132" s="49"/>
      <c r="G132" s="15">
        <v>30</v>
      </c>
      <c r="H132" s="49">
        <f>G132/83</f>
        <v>0.36144578313253012</v>
      </c>
      <c r="I132" s="15">
        <v>29</v>
      </c>
      <c r="J132" s="49">
        <f>I132/60</f>
        <v>0.48333333333333334</v>
      </c>
      <c r="K132" s="15"/>
      <c r="L132" s="49"/>
      <c r="M132" s="15">
        <v>7</v>
      </c>
      <c r="N132" s="49">
        <f>M132/52</f>
        <v>0.13461538461538461</v>
      </c>
      <c r="O132" s="15"/>
      <c r="P132" s="49"/>
      <c r="Q132" s="15"/>
      <c r="R132" s="49"/>
      <c r="S132" s="15"/>
      <c r="T132" s="52"/>
      <c r="U132" s="15"/>
      <c r="V132" s="52">
        <f t="shared" si="37"/>
        <v>0</v>
      </c>
      <c r="W132" s="50">
        <f t="shared" si="39"/>
        <v>66</v>
      </c>
      <c r="X132" s="52">
        <f t="shared" si="40"/>
        <v>0.97939450108124804</v>
      </c>
      <c r="Y132" s="88">
        <f t="shared" si="41"/>
        <v>3</v>
      </c>
      <c r="Z132" s="40"/>
    </row>
    <row r="133" spans="1:26" ht="18" customHeight="1">
      <c r="A133" s="90">
        <f t="shared" si="42"/>
        <v>132</v>
      </c>
      <c r="B133" s="34" t="s">
        <v>291</v>
      </c>
      <c r="C133" s="15"/>
      <c r="D133" s="49"/>
      <c r="E133" s="15"/>
      <c r="F133" s="49"/>
      <c r="G133" s="15"/>
      <c r="H133" s="49"/>
      <c r="I133" s="15"/>
      <c r="J133" s="49"/>
      <c r="K133" s="15">
        <v>9</v>
      </c>
      <c r="L133" s="49">
        <f>K133/84</f>
        <v>0.10714285714285714</v>
      </c>
      <c r="M133" s="15"/>
      <c r="N133" s="49"/>
      <c r="O133" s="15">
        <v>47</v>
      </c>
      <c r="P133" s="49">
        <f>O133/87</f>
        <v>0.54022988505747127</v>
      </c>
      <c r="Q133" s="15">
        <v>3</v>
      </c>
      <c r="R133" s="49">
        <f>Q133/80</f>
        <v>3.7499999999999999E-2</v>
      </c>
      <c r="S133" s="15">
        <v>8</v>
      </c>
      <c r="T133" s="52">
        <f>S133/29</f>
        <v>0.27586206896551724</v>
      </c>
      <c r="U133" s="15"/>
      <c r="V133" s="52">
        <f t="shared" si="37"/>
        <v>0</v>
      </c>
      <c r="W133" s="50">
        <f t="shared" si="39"/>
        <v>59</v>
      </c>
      <c r="X133" s="52">
        <f t="shared" si="40"/>
        <v>0.96073481116584558</v>
      </c>
      <c r="Y133" s="88">
        <f t="shared" si="41"/>
        <v>4</v>
      </c>
      <c r="Z133" s="40"/>
    </row>
    <row r="134" spans="1:26" ht="18" customHeight="1">
      <c r="A134" s="90">
        <f t="shared" si="42"/>
        <v>133</v>
      </c>
      <c r="B134" s="34" t="s">
        <v>220</v>
      </c>
      <c r="C134" s="15"/>
      <c r="D134" s="49"/>
      <c r="E134" s="15">
        <v>57</v>
      </c>
      <c r="F134" s="49">
        <f>E134/67</f>
        <v>0.85074626865671643</v>
      </c>
      <c r="G134" s="15"/>
      <c r="H134" s="49"/>
      <c r="I134" s="15"/>
      <c r="J134" s="49"/>
      <c r="K134" s="15"/>
      <c r="L134" s="49"/>
      <c r="M134" s="15"/>
      <c r="N134" s="49"/>
      <c r="O134" s="15"/>
      <c r="P134" s="49"/>
      <c r="Q134" s="15"/>
      <c r="R134" s="49"/>
      <c r="S134" s="15"/>
      <c r="T134" s="52"/>
      <c r="U134" s="15"/>
      <c r="V134" s="52">
        <f t="shared" si="37"/>
        <v>0</v>
      </c>
      <c r="W134" s="50">
        <f t="shared" si="39"/>
        <v>57</v>
      </c>
      <c r="X134" s="52">
        <f t="shared" si="40"/>
        <v>0.85074626865671643</v>
      </c>
      <c r="Y134" s="88">
        <f t="shared" si="41"/>
        <v>1</v>
      </c>
      <c r="Z134" s="40"/>
    </row>
    <row r="135" spans="1:26" ht="18" customHeight="1">
      <c r="A135" s="90">
        <f t="shared" si="42"/>
        <v>134</v>
      </c>
      <c r="B135" s="34" t="s">
        <v>272</v>
      </c>
      <c r="C135" s="15"/>
      <c r="D135" s="49"/>
      <c r="E135" s="15"/>
      <c r="F135" s="49"/>
      <c r="G135" s="15"/>
      <c r="H135" s="49"/>
      <c r="I135" s="15"/>
      <c r="J135" s="49"/>
      <c r="K135" s="15"/>
      <c r="L135" s="49"/>
      <c r="M135" s="15"/>
      <c r="N135" s="49"/>
      <c r="O135" s="15"/>
      <c r="P135" s="49"/>
      <c r="Q135" s="15">
        <v>68</v>
      </c>
      <c r="R135" s="49">
        <f>Q135/80</f>
        <v>0.85</v>
      </c>
      <c r="S135" s="15"/>
      <c r="T135" s="52"/>
      <c r="U135" s="15"/>
      <c r="V135" s="52">
        <f t="shared" si="37"/>
        <v>0</v>
      </c>
      <c r="W135" s="50">
        <f t="shared" si="39"/>
        <v>68</v>
      </c>
      <c r="X135" s="52">
        <f t="shared" si="40"/>
        <v>0.85</v>
      </c>
      <c r="Y135" s="88">
        <f t="shared" si="41"/>
        <v>1</v>
      </c>
      <c r="Z135" s="40"/>
    </row>
    <row r="136" spans="1:26" ht="18" customHeight="1">
      <c r="A136" s="90">
        <f t="shared" si="42"/>
        <v>135</v>
      </c>
      <c r="B136" s="35" t="s">
        <v>171</v>
      </c>
      <c r="C136" s="15">
        <v>58</v>
      </c>
      <c r="D136" s="49">
        <f>C136/70</f>
        <v>0.82857142857142863</v>
      </c>
      <c r="E136" s="15">
        <v>0</v>
      </c>
      <c r="F136" s="49">
        <f>E136/67</f>
        <v>0</v>
      </c>
      <c r="G136" s="15"/>
      <c r="H136" s="49"/>
      <c r="I136" s="15"/>
      <c r="J136" s="49"/>
      <c r="K136" s="15"/>
      <c r="L136" s="49"/>
      <c r="M136" s="15"/>
      <c r="N136" s="49"/>
      <c r="O136" s="15"/>
      <c r="P136" s="49"/>
      <c r="Q136" s="15"/>
      <c r="R136" s="49"/>
      <c r="S136" s="15"/>
      <c r="T136" s="52"/>
      <c r="U136" s="15"/>
      <c r="V136" s="52">
        <f t="shared" si="37"/>
        <v>0</v>
      </c>
      <c r="W136" s="50">
        <f t="shared" si="39"/>
        <v>58</v>
      </c>
      <c r="X136" s="52">
        <f t="shared" si="40"/>
        <v>0.82857142857142863</v>
      </c>
      <c r="Y136" s="88">
        <f t="shared" si="41"/>
        <v>2</v>
      </c>
      <c r="Z136" s="40"/>
    </row>
    <row r="137" spans="1:26" ht="18" customHeight="1">
      <c r="A137" s="90">
        <f t="shared" si="42"/>
        <v>136</v>
      </c>
      <c r="B137" s="34" t="s">
        <v>265</v>
      </c>
      <c r="C137" s="15"/>
      <c r="D137" s="49"/>
      <c r="E137" s="15"/>
      <c r="F137" s="49"/>
      <c r="G137" s="15"/>
      <c r="H137" s="49"/>
      <c r="I137" s="15"/>
      <c r="J137" s="49"/>
      <c r="K137" s="15">
        <v>16</v>
      </c>
      <c r="L137" s="49">
        <f>K137/84</f>
        <v>0.19047619047619047</v>
      </c>
      <c r="M137" s="15"/>
      <c r="N137" s="49"/>
      <c r="O137" s="15">
        <v>10</v>
      </c>
      <c r="P137" s="49">
        <f>O137/87</f>
        <v>0.11494252873563218</v>
      </c>
      <c r="Q137" s="15">
        <v>34</v>
      </c>
      <c r="R137" s="49">
        <f>Q137/80</f>
        <v>0.42499999999999999</v>
      </c>
      <c r="S137" s="15">
        <v>5</v>
      </c>
      <c r="T137" s="52">
        <f>S137/51</f>
        <v>9.8039215686274508E-2</v>
      </c>
      <c r="U137" s="15"/>
      <c r="V137" s="52">
        <f t="shared" si="37"/>
        <v>0</v>
      </c>
      <c r="W137" s="50">
        <f t="shared" si="39"/>
        <v>60</v>
      </c>
      <c r="X137" s="52">
        <f t="shared" si="40"/>
        <v>0.82845793489809705</v>
      </c>
      <c r="Y137" s="88">
        <f t="shared" si="41"/>
        <v>4</v>
      </c>
      <c r="Z137" s="40"/>
    </row>
    <row r="138" spans="1:26" ht="18" customHeight="1">
      <c r="A138" s="90">
        <f t="shared" si="42"/>
        <v>137</v>
      </c>
      <c r="B138" s="34" t="s">
        <v>262</v>
      </c>
      <c r="C138" s="15"/>
      <c r="D138" s="49"/>
      <c r="E138" s="15"/>
      <c r="F138" s="49"/>
      <c r="G138" s="15"/>
      <c r="H138" s="49"/>
      <c r="I138" s="15">
        <v>18</v>
      </c>
      <c r="J138" s="49">
        <f>I138/60</f>
        <v>0.3</v>
      </c>
      <c r="K138" s="15">
        <v>29</v>
      </c>
      <c r="L138" s="49">
        <f>K138/84</f>
        <v>0.34523809523809523</v>
      </c>
      <c r="M138" s="15"/>
      <c r="N138" s="49"/>
      <c r="O138" s="15">
        <v>14</v>
      </c>
      <c r="P138" s="49">
        <f>O138/87</f>
        <v>0.16091954022988506</v>
      </c>
      <c r="Q138" s="15"/>
      <c r="R138" s="49"/>
      <c r="S138" s="15"/>
      <c r="T138" s="52"/>
      <c r="U138" s="15"/>
      <c r="V138" s="52">
        <f t="shared" si="37"/>
        <v>0</v>
      </c>
      <c r="W138" s="50">
        <f t="shared" si="39"/>
        <v>61</v>
      </c>
      <c r="X138" s="52">
        <f t="shared" si="40"/>
        <v>0.80615763546798025</v>
      </c>
      <c r="Y138" s="88">
        <f t="shared" si="41"/>
        <v>3</v>
      </c>
      <c r="Z138" s="40"/>
    </row>
    <row r="139" spans="1:26" ht="18" customHeight="1">
      <c r="A139" s="90">
        <f t="shared" si="42"/>
        <v>138</v>
      </c>
      <c r="B139" s="34" t="s">
        <v>183</v>
      </c>
      <c r="C139" s="15"/>
      <c r="D139" s="49"/>
      <c r="E139" s="15"/>
      <c r="F139" s="49"/>
      <c r="G139" s="15"/>
      <c r="H139" s="49"/>
      <c r="I139" s="15"/>
      <c r="J139" s="49"/>
      <c r="K139" s="15">
        <v>63</v>
      </c>
      <c r="L139" s="49">
        <f>K139/84</f>
        <v>0.75</v>
      </c>
      <c r="M139" s="15"/>
      <c r="N139" s="49"/>
      <c r="O139" s="15"/>
      <c r="P139" s="49"/>
      <c r="Q139" s="15"/>
      <c r="R139" s="49"/>
      <c r="S139" s="15"/>
      <c r="T139" s="52"/>
      <c r="U139" s="15"/>
      <c r="V139" s="52">
        <f t="shared" si="37"/>
        <v>0</v>
      </c>
      <c r="W139" s="50">
        <f t="shared" si="39"/>
        <v>63</v>
      </c>
      <c r="X139" s="52">
        <f t="shared" si="40"/>
        <v>0.75</v>
      </c>
      <c r="Y139" s="88">
        <f t="shared" si="41"/>
        <v>1</v>
      </c>
      <c r="Z139" s="40"/>
    </row>
    <row r="140" spans="1:26" ht="18" customHeight="1">
      <c r="A140" s="90">
        <f t="shared" si="42"/>
        <v>139</v>
      </c>
      <c r="B140" s="34" t="s">
        <v>227</v>
      </c>
      <c r="C140" s="15"/>
      <c r="D140" s="49"/>
      <c r="E140" s="15"/>
      <c r="F140" s="49"/>
      <c r="G140" s="15"/>
      <c r="H140" s="49"/>
      <c r="I140" s="15"/>
      <c r="J140" s="49"/>
      <c r="K140" s="15"/>
      <c r="L140" s="49"/>
      <c r="M140" s="15">
        <v>39</v>
      </c>
      <c r="N140" s="49">
        <f>M140/52</f>
        <v>0.75</v>
      </c>
      <c r="O140" s="15"/>
      <c r="P140" s="49"/>
      <c r="Q140" s="15"/>
      <c r="R140" s="49"/>
      <c r="S140" s="15"/>
      <c r="T140" s="52"/>
      <c r="U140" s="15"/>
      <c r="V140" s="52">
        <f t="shared" si="37"/>
        <v>0</v>
      </c>
      <c r="W140" s="50">
        <f t="shared" si="39"/>
        <v>39</v>
      </c>
      <c r="X140" s="52">
        <f t="shared" si="40"/>
        <v>0.75</v>
      </c>
      <c r="Y140" s="88">
        <f t="shared" si="41"/>
        <v>1</v>
      </c>
      <c r="Z140" s="40"/>
    </row>
    <row r="141" spans="1:26" ht="18" customHeight="1">
      <c r="A141" s="90">
        <f t="shared" si="42"/>
        <v>140</v>
      </c>
      <c r="B141" s="66" t="s">
        <v>387</v>
      </c>
      <c r="C141" s="15"/>
      <c r="D141" s="49"/>
      <c r="E141" s="15"/>
      <c r="F141" s="49"/>
      <c r="G141" s="15"/>
      <c r="H141" s="49"/>
      <c r="I141" s="15"/>
      <c r="J141" s="49"/>
      <c r="K141" s="15"/>
      <c r="L141" s="49"/>
      <c r="M141" s="15"/>
      <c r="N141" s="49"/>
      <c r="O141" s="15">
        <v>21</v>
      </c>
      <c r="P141" s="49">
        <f>O141/87</f>
        <v>0.2413793103448276</v>
      </c>
      <c r="Q141" s="15">
        <v>39</v>
      </c>
      <c r="R141" s="49">
        <f>Q141/80</f>
        <v>0.48749999999999999</v>
      </c>
      <c r="S141" s="15"/>
      <c r="T141" s="52"/>
      <c r="U141" s="15"/>
      <c r="V141" s="52">
        <f t="shared" si="37"/>
        <v>0</v>
      </c>
      <c r="W141" s="50">
        <f t="shared" si="39"/>
        <v>60</v>
      </c>
      <c r="X141" s="52">
        <f t="shared" si="40"/>
        <v>0.72887931034482756</v>
      </c>
      <c r="Y141" s="88">
        <f t="shared" si="41"/>
        <v>2</v>
      </c>
      <c r="Z141" s="40"/>
    </row>
    <row r="142" spans="1:26" ht="18" customHeight="1">
      <c r="A142" s="90">
        <f t="shared" si="42"/>
        <v>141</v>
      </c>
      <c r="B142" s="35" t="s">
        <v>73</v>
      </c>
      <c r="C142" s="15"/>
      <c r="D142" s="49"/>
      <c r="E142" s="15">
        <v>46</v>
      </c>
      <c r="F142" s="49">
        <f>E142/67</f>
        <v>0.68656716417910446</v>
      </c>
      <c r="G142" s="15"/>
      <c r="H142" s="49"/>
      <c r="I142" s="15"/>
      <c r="J142" s="49"/>
      <c r="K142" s="15"/>
      <c r="L142" s="49"/>
      <c r="M142" s="15"/>
      <c r="N142" s="49"/>
      <c r="O142" s="15"/>
      <c r="P142" s="49"/>
      <c r="Q142" s="15"/>
      <c r="R142" s="49"/>
      <c r="S142" s="15"/>
      <c r="T142" s="52"/>
      <c r="U142" s="15"/>
      <c r="V142" s="52">
        <f t="shared" si="37"/>
        <v>0</v>
      </c>
      <c r="W142" s="50">
        <f t="shared" si="39"/>
        <v>46</v>
      </c>
      <c r="X142" s="52">
        <f t="shared" si="40"/>
        <v>0.68656716417910446</v>
      </c>
      <c r="Y142" s="88">
        <f t="shared" si="41"/>
        <v>1</v>
      </c>
      <c r="Z142" s="40"/>
    </row>
    <row r="143" spans="1:26" ht="18" customHeight="1">
      <c r="A143" s="90">
        <f t="shared" si="42"/>
        <v>142</v>
      </c>
      <c r="B143" s="35" t="s">
        <v>123</v>
      </c>
      <c r="C143" s="15"/>
      <c r="D143" s="49"/>
      <c r="E143" s="15"/>
      <c r="F143" s="49"/>
      <c r="G143" s="15">
        <v>56</v>
      </c>
      <c r="H143" s="49">
        <f>G143/83</f>
        <v>0.67469879518072284</v>
      </c>
      <c r="I143" s="15"/>
      <c r="J143" s="49"/>
      <c r="K143" s="15"/>
      <c r="L143" s="49"/>
      <c r="M143" s="15"/>
      <c r="N143" s="49"/>
      <c r="O143" s="15"/>
      <c r="P143" s="49"/>
      <c r="Q143" s="15"/>
      <c r="R143" s="49"/>
      <c r="S143" s="15"/>
      <c r="T143" s="52"/>
      <c r="U143" s="15"/>
      <c r="V143" s="52">
        <f t="shared" si="37"/>
        <v>0</v>
      </c>
      <c r="W143" s="50">
        <f t="shared" si="39"/>
        <v>56</v>
      </c>
      <c r="X143" s="52">
        <f t="shared" si="40"/>
        <v>0.67469879518072284</v>
      </c>
      <c r="Y143" s="88">
        <f t="shared" si="41"/>
        <v>1</v>
      </c>
      <c r="Z143" s="40"/>
    </row>
    <row r="144" spans="1:26" ht="18" customHeight="1">
      <c r="A144" s="90">
        <f t="shared" si="42"/>
        <v>143</v>
      </c>
      <c r="B144" s="36" t="s">
        <v>72</v>
      </c>
      <c r="C144" s="15">
        <v>47</v>
      </c>
      <c r="D144" s="49">
        <f>C144/70</f>
        <v>0.67142857142857137</v>
      </c>
      <c r="E144" s="15"/>
      <c r="F144" s="49"/>
      <c r="G144" s="15"/>
      <c r="H144" s="49"/>
      <c r="I144" s="15"/>
      <c r="J144" s="49"/>
      <c r="K144" s="15"/>
      <c r="L144" s="49"/>
      <c r="M144" s="15"/>
      <c r="N144" s="49"/>
      <c r="O144" s="15"/>
      <c r="P144" s="49"/>
      <c r="Q144" s="15"/>
      <c r="R144" s="49"/>
      <c r="S144" s="15"/>
      <c r="T144" s="52"/>
      <c r="U144" s="15"/>
      <c r="V144" s="52">
        <f t="shared" si="37"/>
        <v>0</v>
      </c>
      <c r="W144" s="50">
        <f t="shared" si="39"/>
        <v>47</v>
      </c>
      <c r="X144" s="52">
        <f t="shared" si="40"/>
        <v>0.67142857142857137</v>
      </c>
      <c r="Y144" s="88">
        <f t="shared" si="41"/>
        <v>1</v>
      </c>
      <c r="Z144" s="40"/>
    </row>
    <row r="145" spans="1:26" ht="18" customHeight="1">
      <c r="A145" s="90">
        <f t="shared" si="42"/>
        <v>144</v>
      </c>
      <c r="B145" s="35" t="s">
        <v>85</v>
      </c>
      <c r="C145" s="15">
        <v>41</v>
      </c>
      <c r="D145" s="49">
        <f>C145/70</f>
        <v>0.58571428571428574</v>
      </c>
      <c r="E145" s="15"/>
      <c r="F145" s="49"/>
      <c r="G145" s="15"/>
      <c r="H145" s="49"/>
      <c r="I145" s="15"/>
      <c r="J145" s="49"/>
      <c r="K145" s="15"/>
      <c r="L145" s="49"/>
      <c r="M145" s="15"/>
      <c r="N145" s="49"/>
      <c r="O145" s="15"/>
      <c r="P145" s="49"/>
      <c r="Q145" s="15"/>
      <c r="R145" s="49"/>
      <c r="S145" s="15"/>
      <c r="T145" s="52"/>
      <c r="U145" s="15"/>
      <c r="V145" s="52">
        <f t="shared" si="37"/>
        <v>0</v>
      </c>
      <c r="W145" s="50">
        <f t="shared" si="39"/>
        <v>41</v>
      </c>
      <c r="X145" s="52">
        <f t="shared" si="40"/>
        <v>0.58571428571428574</v>
      </c>
      <c r="Y145" s="88">
        <f t="shared" si="41"/>
        <v>1</v>
      </c>
      <c r="Z145" s="40"/>
    </row>
    <row r="146" spans="1:26" ht="18" customHeight="1">
      <c r="A146" s="90">
        <f t="shared" si="42"/>
        <v>145</v>
      </c>
      <c r="B146" s="34" t="s">
        <v>350</v>
      </c>
      <c r="C146" s="15"/>
      <c r="D146" s="49"/>
      <c r="E146" s="15"/>
      <c r="F146" s="49"/>
      <c r="G146" s="15"/>
      <c r="H146" s="49"/>
      <c r="I146" s="15"/>
      <c r="J146" s="49"/>
      <c r="K146" s="15"/>
      <c r="L146" s="49"/>
      <c r="M146" s="15">
        <v>29</v>
      </c>
      <c r="N146" s="49">
        <f>M146/52</f>
        <v>0.55769230769230771</v>
      </c>
      <c r="O146" s="15"/>
      <c r="P146" s="49"/>
      <c r="Q146" s="15"/>
      <c r="R146" s="49"/>
      <c r="S146" s="15"/>
      <c r="T146" s="52"/>
      <c r="U146" s="15"/>
      <c r="V146" s="52">
        <f t="shared" si="37"/>
        <v>0</v>
      </c>
      <c r="W146" s="50">
        <f t="shared" si="39"/>
        <v>29</v>
      </c>
      <c r="X146" s="52">
        <f t="shared" si="40"/>
        <v>0.55769230769230771</v>
      </c>
      <c r="Y146" s="88">
        <f t="shared" si="41"/>
        <v>1</v>
      </c>
      <c r="Z146" s="40"/>
    </row>
    <row r="147" spans="1:26" ht="18" customHeight="1">
      <c r="A147" s="90">
        <f t="shared" si="42"/>
        <v>146</v>
      </c>
      <c r="B147" s="35" t="s">
        <v>116</v>
      </c>
      <c r="C147" s="15"/>
      <c r="D147" s="49"/>
      <c r="E147" s="15"/>
      <c r="F147" s="49"/>
      <c r="G147" s="15"/>
      <c r="H147" s="49"/>
      <c r="I147" s="15"/>
      <c r="J147" s="49"/>
      <c r="K147" s="15"/>
      <c r="L147" s="49"/>
      <c r="M147" s="15"/>
      <c r="N147" s="49"/>
      <c r="O147" s="15"/>
      <c r="P147" s="49"/>
      <c r="Q147" s="15"/>
      <c r="R147" s="49"/>
      <c r="S147" s="15">
        <v>28</v>
      </c>
      <c r="T147" s="52">
        <f>S147/51</f>
        <v>0.5490196078431373</v>
      </c>
      <c r="U147" s="15"/>
      <c r="V147" s="52">
        <f t="shared" si="37"/>
        <v>0</v>
      </c>
      <c r="W147" s="50">
        <f t="shared" si="39"/>
        <v>0</v>
      </c>
      <c r="X147" s="52">
        <f t="shared" si="40"/>
        <v>0.5490196078431373</v>
      </c>
      <c r="Y147" s="88">
        <f t="shared" si="41"/>
        <v>1</v>
      </c>
      <c r="Z147" s="40"/>
    </row>
    <row r="148" spans="1:26" ht="18" customHeight="1">
      <c r="A148" s="90">
        <f t="shared" si="42"/>
        <v>147</v>
      </c>
      <c r="B148" s="36" t="s">
        <v>322</v>
      </c>
      <c r="C148" s="15"/>
      <c r="D148" s="49"/>
      <c r="E148" s="15"/>
      <c r="F148" s="49"/>
      <c r="G148" s="15"/>
      <c r="H148" s="49"/>
      <c r="I148" s="15"/>
      <c r="J148" s="49"/>
      <c r="K148" s="15">
        <v>45</v>
      </c>
      <c r="L148" s="49">
        <f>K148/84</f>
        <v>0.5357142857142857</v>
      </c>
      <c r="M148" s="15"/>
      <c r="N148" s="49"/>
      <c r="O148" s="15"/>
      <c r="P148" s="49"/>
      <c r="Q148" s="15"/>
      <c r="R148" s="49"/>
      <c r="S148" s="15"/>
      <c r="T148" s="52"/>
      <c r="U148" s="15"/>
      <c r="V148" s="52">
        <f t="shared" si="37"/>
        <v>0</v>
      </c>
      <c r="W148" s="50">
        <f t="shared" si="39"/>
        <v>45</v>
      </c>
      <c r="X148" s="52">
        <f t="shared" si="40"/>
        <v>0.5357142857142857</v>
      </c>
      <c r="Y148" s="88">
        <f t="shared" si="41"/>
        <v>1</v>
      </c>
      <c r="Z148" s="40"/>
    </row>
    <row r="149" spans="1:26" ht="18" customHeight="1">
      <c r="A149" s="90">
        <f t="shared" si="42"/>
        <v>148</v>
      </c>
      <c r="B149" s="37" t="s">
        <v>93</v>
      </c>
      <c r="C149" s="15">
        <v>37</v>
      </c>
      <c r="D149" s="49">
        <f>C149/70</f>
        <v>0.52857142857142858</v>
      </c>
      <c r="E149" s="15"/>
      <c r="F149" s="49"/>
      <c r="G149" s="15"/>
      <c r="H149" s="49"/>
      <c r="I149" s="15"/>
      <c r="J149" s="49"/>
      <c r="K149" s="15"/>
      <c r="L149" s="49"/>
      <c r="M149" s="15"/>
      <c r="N149" s="49"/>
      <c r="O149" s="15"/>
      <c r="P149" s="49"/>
      <c r="Q149" s="15"/>
      <c r="R149" s="49"/>
      <c r="S149" s="15"/>
      <c r="T149" s="52"/>
      <c r="U149" s="15"/>
      <c r="V149" s="52">
        <f t="shared" si="37"/>
        <v>0</v>
      </c>
      <c r="W149" s="50">
        <f t="shared" si="39"/>
        <v>37</v>
      </c>
      <c r="X149" s="52">
        <f t="shared" si="40"/>
        <v>0.52857142857142858</v>
      </c>
      <c r="Y149" s="88">
        <f t="shared" si="41"/>
        <v>1</v>
      </c>
      <c r="Z149" s="40"/>
    </row>
    <row r="150" spans="1:26" ht="18" customHeight="1">
      <c r="A150" s="90">
        <f t="shared" si="42"/>
        <v>149</v>
      </c>
      <c r="B150" s="34" t="s">
        <v>248</v>
      </c>
      <c r="C150" s="15"/>
      <c r="D150" s="49"/>
      <c r="E150" s="15"/>
      <c r="F150" s="49"/>
      <c r="G150" s="15">
        <v>43</v>
      </c>
      <c r="H150" s="49">
        <f>G150/83</f>
        <v>0.51807228915662651</v>
      </c>
      <c r="I150" s="15"/>
      <c r="J150" s="49"/>
      <c r="K150" s="15"/>
      <c r="L150" s="49"/>
      <c r="M150" s="15"/>
      <c r="N150" s="49"/>
      <c r="O150" s="15"/>
      <c r="P150" s="49"/>
      <c r="Q150" s="15"/>
      <c r="R150" s="49"/>
      <c r="S150" s="15"/>
      <c r="T150" s="52"/>
      <c r="U150" s="15"/>
      <c r="V150" s="52">
        <f t="shared" si="37"/>
        <v>0</v>
      </c>
      <c r="W150" s="50">
        <f t="shared" si="39"/>
        <v>43</v>
      </c>
      <c r="X150" s="52">
        <f t="shared" si="40"/>
        <v>0.51807228915662651</v>
      </c>
      <c r="Y150" s="88">
        <f t="shared" si="41"/>
        <v>1</v>
      </c>
      <c r="Z150" s="40"/>
    </row>
    <row r="151" spans="1:26" ht="18" customHeight="1">
      <c r="A151" s="90">
        <f t="shared" si="42"/>
        <v>150</v>
      </c>
      <c r="B151" s="35" t="s">
        <v>58</v>
      </c>
      <c r="C151" s="15"/>
      <c r="D151" s="49"/>
      <c r="E151" s="15">
        <v>3</v>
      </c>
      <c r="F151" s="49">
        <f>E151/67</f>
        <v>4.4776119402985072E-2</v>
      </c>
      <c r="G151" s="15"/>
      <c r="H151" s="49"/>
      <c r="I151" s="15">
        <v>26</v>
      </c>
      <c r="J151" s="49">
        <f>I151/60</f>
        <v>0.43333333333333335</v>
      </c>
      <c r="K151" s="15"/>
      <c r="L151" s="49"/>
      <c r="M151" s="15"/>
      <c r="N151" s="49"/>
      <c r="O151" s="15"/>
      <c r="P151" s="49"/>
      <c r="Q151" s="15"/>
      <c r="R151" s="49"/>
      <c r="S151" s="15"/>
      <c r="T151" s="52"/>
      <c r="U151" s="15"/>
      <c r="V151" s="52">
        <f t="shared" si="37"/>
        <v>0</v>
      </c>
      <c r="W151" s="50">
        <f t="shared" si="39"/>
        <v>29</v>
      </c>
      <c r="X151" s="52">
        <f t="shared" si="40"/>
        <v>0.47810945273631844</v>
      </c>
      <c r="Y151" s="88">
        <f t="shared" si="41"/>
        <v>2</v>
      </c>
      <c r="Z151" s="40"/>
    </row>
    <row r="152" spans="1:26" ht="18" customHeight="1">
      <c r="A152" s="90">
        <f t="shared" si="42"/>
        <v>151</v>
      </c>
      <c r="B152" s="34" t="s">
        <v>280</v>
      </c>
      <c r="C152" s="15"/>
      <c r="D152" s="49"/>
      <c r="E152" s="15"/>
      <c r="F152" s="49"/>
      <c r="G152" s="15"/>
      <c r="H152" s="49"/>
      <c r="I152" s="15">
        <v>7</v>
      </c>
      <c r="J152" s="49">
        <f>I152/60</f>
        <v>0.11666666666666667</v>
      </c>
      <c r="K152" s="15"/>
      <c r="L152" s="49"/>
      <c r="M152" s="15"/>
      <c r="N152" s="49"/>
      <c r="O152" s="15"/>
      <c r="P152" s="49"/>
      <c r="Q152" s="15">
        <v>25</v>
      </c>
      <c r="R152" s="49">
        <f>Q152/80</f>
        <v>0.3125</v>
      </c>
      <c r="S152" s="15"/>
      <c r="T152" s="52"/>
      <c r="U152" s="15"/>
      <c r="V152" s="52">
        <f t="shared" si="37"/>
        <v>0</v>
      </c>
      <c r="W152" s="50">
        <f t="shared" si="39"/>
        <v>32</v>
      </c>
      <c r="X152" s="52">
        <f t="shared" si="40"/>
        <v>0.4291666666666667</v>
      </c>
      <c r="Y152" s="88">
        <f t="shared" si="41"/>
        <v>2</v>
      </c>
      <c r="Z152" s="40"/>
    </row>
    <row r="153" spans="1:26" ht="18" customHeight="1">
      <c r="A153" s="90">
        <f t="shared" si="42"/>
        <v>152</v>
      </c>
      <c r="B153" s="34" t="s">
        <v>289</v>
      </c>
      <c r="C153" s="15"/>
      <c r="D153" s="49"/>
      <c r="E153" s="15"/>
      <c r="F153" s="49"/>
      <c r="G153" s="15"/>
      <c r="H153" s="49"/>
      <c r="I153" s="15">
        <v>25</v>
      </c>
      <c r="J153" s="49">
        <f>I153/60</f>
        <v>0.41666666666666669</v>
      </c>
      <c r="K153" s="15"/>
      <c r="L153" s="49"/>
      <c r="M153" s="15"/>
      <c r="N153" s="49"/>
      <c r="O153" s="15"/>
      <c r="P153" s="49"/>
      <c r="Q153" s="15"/>
      <c r="R153" s="49"/>
      <c r="S153" s="15"/>
      <c r="T153" s="52"/>
      <c r="U153" s="15"/>
      <c r="V153" s="52">
        <f t="shared" si="37"/>
        <v>0</v>
      </c>
      <c r="W153" s="50">
        <f t="shared" si="39"/>
        <v>25</v>
      </c>
      <c r="X153" s="52">
        <f t="shared" si="40"/>
        <v>0.41666666666666669</v>
      </c>
      <c r="Y153" s="88">
        <f t="shared" si="41"/>
        <v>1</v>
      </c>
      <c r="Z153" s="40"/>
    </row>
    <row r="154" spans="1:26" ht="18" customHeight="1">
      <c r="A154" s="90">
        <f t="shared" si="42"/>
        <v>153</v>
      </c>
      <c r="B154" s="36" t="s">
        <v>76</v>
      </c>
      <c r="C154" s="15"/>
      <c r="D154" s="49"/>
      <c r="E154" s="15">
        <v>17</v>
      </c>
      <c r="F154" s="49">
        <f>E154/67</f>
        <v>0.2537313432835821</v>
      </c>
      <c r="G154" s="15">
        <v>13</v>
      </c>
      <c r="H154" s="49">
        <f>G154/83</f>
        <v>0.15662650602409639</v>
      </c>
      <c r="I154" s="15"/>
      <c r="J154" s="49"/>
      <c r="K154" s="15"/>
      <c r="L154" s="49"/>
      <c r="M154" s="15"/>
      <c r="N154" s="49"/>
      <c r="O154" s="15"/>
      <c r="P154" s="49"/>
      <c r="Q154" s="15"/>
      <c r="R154" s="49"/>
      <c r="S154" s="15"/>
      <c r="T154" s="52"/>
      <c r="U154" s="15"/>
      <c r="V154" s="52">
        <f t="shared" si="37"/>
        <v>0</v>
      </c>
      <c r="W154" s="50">
        <f t="shared" si="39"/>
        <v>30</v>
      </c>
      <c r="X154" s="52">
        <f t="shared" si="40"/>
        <v>0.41035784930767849</v>
      </c>
      <c r="Y154" s="88">
        <f t="shared" si="41"/>
        <v>2</v>
      </c>
      <c r="Z154" s="40"/>
    </row>
    <row r="155" spans="1:26" ht="18" customHeight="1">
      <c r="A155" s="90">
        <f t="shared" si="42"/>
        <v>154</v>
      </c>
      <c r="B155" s="36" t="s">
        <v>246</v>
      </c>
      <c r="C155" s="15"/>
      <c r="D155" s="49"/>
      <c r="E155" s="15"/>
      <c r="F155" s="49"/>
      <c r="G155" s="15">
        <v>30</v>
      </c>
      <c r="H155" s="49">
        <f>G155/83</f>
        <v>0.36144578313253012</v>
      </c>
      <c r="I155" s="15"/>
      <c r="J155" s="49"/>
      <c r="K155" s="15">
        <v>4</v>
      </c>
      <c r="L155" s="49">
        <f>K155/84</f>
        <v>4.7619047619047616E-2</v>
      </c>
      <c r="M155" s="15"/>
      <c r="N155" s="49"/>
      <c r="O155" s="15"/>
      <c r="P155" s="49"/>
      <c r="Q155" s="15"/>
      <c r="R155" s="49"/>
      <c r="S155" s="15"/>
      <c r="T155" s="52"/>
      <c r="U155" s="15"/>
      <c r="V155" s="52">
        <f t="shared" si="37"/>
        <v>0</v>
      </c>
      <c r="W155" s="50">
        <f t="shared" si="39"/>
        <v>34</v>
      </c>
      <c r="X155" s="52">
        <f t="shared" si="40"/>
        <v>0.40906483075157773</v>
      </c>
      <c r="Y155" s="88">
        <f t="shared" si="41"/>
        <v>2</v>
      </c>
      <c r="Z155" s="40"/>
    </row>
    <row r="156" spans="1:26" ht="18" customHeight="1">
      <c r="A156" s="90">
        <f t="shared" si="42"/>
        <v>155</v>
      </c>
      <c r="B156" s="37" t="s">
        <v>75</v>
      </c>
      <c r="C156" s="15"/>
      <c r="D156" s="49"/>
      <c r="E156" s="15">
        <v>27</v>
      </c>
      <c r="F156" s="49">
        <f>E156/67</f>
        <v>0.40298507462686567</v>
      </c>
      <c r="G156" s="15"/>
      <c r="H156" s="49"/>
      <c r="I156" s="15"/>
      <c r="J156" s="49"/>
      <c r="K156" s="15"/>
      <c r="L156" s="49"/>
      <c r="M156" s="15"/>
      <c r="N156" s="49"/>
      <c r="O156" s="15"/>
      <c r="P156" s="49"/>
      <c r="Q156" s="15"/>
      <c r="R156" s="49"/>
      <c r="S156" s="15"/>
      <c r="T156" s="52"/>
      <c r="U156" s="15"/>
      <c r="V156" s="52">
        <f t="shared" si="37"/>
        <v>0</v>
      </c>
      <c r="W156" s="50">
        <f t="shared" si="39"/>
        <v>27</v>
      </c>
      <c r="X156" s="52">
        <f t="shared" si="40"/>
        <v>0.40298507462686567</v>
      </c>
      <c r="Y156" s="88">
        <f t="shared" si="41"/>
        <v>1</v>
      </c>
      <c r="Z156" s="40"/>
    </row>
    <row r="157" spans="1:26" ht="18" customHeight="1">
      <c r="A157" s="90">
        <f t="shared" si="42"/>
        <v>156</v>
      </c>
      <c r="B157" s="34" t="s">
        <v>433</v>
      </c>
      <c r="C157" s="15"/>
      <c r="D157" s="49"/>
      <c r="E157" s="15"/>
      <c r="F157" s="49"/>
      <c r="G157" s="15"/>
      <c r="H157" s="49"/>
      <c r="I157" s="15"/>
      <c r="J157" s="49"/>
      <c r="K157" s="15"/>
      <c r="L157" s="49"/>
      <c r="M157" s="15"/>
      <c r="N157" s="49"/>
      <c r="O157" s="15"/>
      <c r="P157" s="49"/>
      <c r="Q157" s="15">
        <v>32</v>
      </c>
      <c r="R157" s="49">
        <f>Q157/80</f>
        <v>0.4</v>
      </c>
      <c r="S157" s="15"/>
      <c r="T157" s="52"/>
      <c r="U157" s="15"/>
      <c r="V157" s="52">
        <f t="shared" si="37"/>
        <v>0</v>
      </c>
      <c r="W157" s="50">
        <f t="shared" si="39"/>
        <v>32</v>
      </c>
      <c r="X157" s="52">
        <f t="shared" si="40"/>
        <v>0.4</v>
      </c>
      <c r="Y157" s="88">
        <f t="shared" si="41"/>
        <v>1</v>
      </c>
      <c r="Z157" s="40"/>
    </row>
    <row r="158" spans="1:26" ht="18" customHeight="1">
      <c r="A158" s="90">
        <f t="shared" si="42"/>
        <v>157</v>
      </c>
      <c r="B158" s="34" t="s">
        <v>296</v>
      </c>
      <c r="C158" s="15"/>
      <c r="D158" s="49"/>
      <c r="E158" s="15"/>
      <c r="F158" s="49"/>
      <c r="G158" s="15"/>
      <c r="H158" s="49"/>
      <c r="I158" s="15">
        <v>24</v>
      </c>
      <c r="J158" s="49">
        <f>I158/60</f>
        <v>0.4</v>
      </c>
      <c r="K158" s="15"/>
      <c r="L158" s="49"/>
      <c r="M158" s="15"/>
      <c r="N158" s="49"/>
      <c r="O158" s="15"/>
      <c r="P158" s="49"/>
      <c r="Q158" s="15"/>
      <c r="R158" s="49"/>
      <c r="S158" s="15"/>
      <c r="T158" s="52"/>
      <c r="U158" s="15"/>
      <c r="V158" s="52">
        <f t="shared" si="37"/>
        <v>0</v>
      </c>
      <c r="W158" s="50">
        <f t="shared" si="39"/>
        <v>24</v>
      </c>
      <c r="X158" s="52">
        <f t="shared" si="40"/>
        <v>0.4</v>
      </c>
      <c r="Y158" s="88">
        <f t="shared" si="41"/>
        <v>1</v>
      </c>
      <c r="Z158" s="40"/>
    </row>
    <row r="159" spans="1:26" ht="18" customHeight="1">
      <c r="A159" s="90">
        <f t="shared" si="42"/>
        <v>158</v>
      </c>
      <c r="B159" s="36" t="s">
        <v>178</v>
      </c>
      <c r="C159" s="15">
        <v>7</v>
      </c>
      <c r="D159" s="49">
        <f>C159/70</f>
        <v>0.1</v>
      </c>
      <c r="E159" s="15"/>
      <c r="F159" s="49"/>
      <c r="G159" s="15"/>
      <c r="H159" s="49"/>
      <c r="I159" s="15"/>
      <c r="J159" s="49"/>
      <c r="K159" s="15"/>
      <c r="L159" s="49"/>
      <c r="M159" s="15"/>
      <c r="N159" s="49"/>
      <c r="O159" s="15"/>
      <c r="P159" s="49"/>
      <c r="Q159" s="15"/>
      <c r="R159" s="49"/>
      <c r="S159" s="15">
        <v>15</v>
      </c>
      <c r="T159" s="52">
        <f>S159/51</f>
        <v>0.29411764705882354</v>
      </c>
      <c r="U159" s="15"/>
      <c r="V159" s="52">
        <f t="shared" si="37"/>
        <v>0</v>
      </c>
      <c r="W159" s="50">
        <f t="shared" si="39"/>
        <v>7</v>
      </c>
      <c r="X159" s="52">
        <f t="shared" si="40"/>
        <v>0.39411764705882357</v>
      </c>
      <c r="Y159" s="88">
        <f t="shared" si="41"/>
        <v>2</v>
      </c>
      <c r="Z159" s="40"/>
    </row>
    <row r="160" spans="1:26" ht="18" customHeight="1">
      <c r="A160" s="90">
        <f t="shared" si="42"/>
        <v>159</v>
      </c>
      <c r="B160" s="34" t="s">
        <v>434</v>
      </c>
      <c r="C160" s="15"/>
      <c r="D160" s="49"/>
      <c r="E160" s="15"/>
      <c r="F160" s="49"/>
      <c r="G160" s="15"/>
      <c r="H160" s="49"/>
      <c r="I160" s="15"/>
      <c r="J160" s="49"/>
      <c r="K160" s="15"/>
      <c r="L160" s="49"/>
      <c r="M160" s="15"/>
      <c r="N160" s="49"/>
      <c r="O160" s="15"/>
      <c r="P160" s="49"/>
      <c r="Q160" s="15">
        <v>14</v>
      </c>
      <c r="R160" s="49">
        <f>Q160/80</f>
        <v>0.17499999999999999</v>
      </c>
      <c r="S160" s="15">
        <v>6</v>
      </c>
      <c r="T160" s="52">
        <f>S160/29</f>
        <v>0.20689655172413793</v>
      </c>
      <c r="U160" s="15"/>
      <c r="V160" s="52">
        <f t="shared" si="37"/>
        <v>0</v>
      </c>
      <c r="W160" s="50">
        <f t="shared" si="39"/>
        <v>14</v>
      </c>
      <c r="X160" s="52">
        <f t="shared" si="40"/>
        <v>0.38189655172413794</v>
      </c>
      <c r="Y160" s="88">
        <f t="shared" si="41"/>
        <v>2</v>
      </c>
      <c r="Z160" s="40"/>
    </row>
    <row r="161" spans="1:26" ht="18" customHeight="1">
      <c r="A161" s="90">
        <f t="shared" si="42"/>
        <v>160</v>
      </c>
      <c r="B161" s="34" t="s">
        <v>297</v>
      </c>
      <c r="C161" s="15"/>
      <c r="D161" s="49"/>
      <c r="E161" s="15"/>
      <c r="F161" s="49"/>
      <c r="G161" s="15"/>
      <c r="H161" s="49"/>
      <c r="I161" s="15">
        <v>22</v>
      </c>
      <c r="J161" s="49">
        <f>I161/60</f>
        <v>0.36666666666666664</v>
      </c>
      <c r="K161" s="15"/>
      <c r="L161" s="49"/>
      <c r="M161" s="15"/>
      <c r="N161" s="49"/>
      <c r="O161" s="15"/>
      <c r="P161" s="49"/>
      <c r="Q161" s="15"/>
      <c r="R161" s="49"/>
      <c r="S161" s="15"/>
      <c r="T161" s="52"/>
      <c r="U161" s="15"/>
      <c r="V161" s="52">
        <f t="shared" si="37"/>
        <v>0</v>
      </c>
      <c r="W161" s="50">
        <f t="shared" si="39"/>
        <v>22</v>
      </c>
      <c r="X161" s="52">
        <f t="shared" si="40"/>
        <v>0.36666666666666664</v>
      </c>
      <c r="Y161" s="88">
        <f t="shared" si="41"/>
        <v>1</v>
      </c>
      <c r="Z161" s="40"/>
    </row>
    <row r="162" spans="1:26" ht="18" customHeight="1">
      <c r="A162" s="90">
        <f t="shared" si="42"/>
        <v>161</v>
      </c>
      <c r="B162" s="37" t="s">
        <v>89</v>
      </c>
      <c r="C162" s="15"/>
      <c r="D162" s="49"/>
      <c r="E162" s="15">
        <v>24</v>
      </c>
      <c r="F162" s="49">
        <f>E162/67</f>
        <v>0.35820895522388058</v>
      </c>
      <c r="G162" s="15"/>
      <c r="H162" s="49"/>
      <c r="I162" s="15"/>
      <c r="J162" s="49"/>
      <c r="K162" s="15"/>
      <c r="L162" s="49"/>
      <c r="M162" s="15"/>
      <c r="N162" s="49"/>
      <c r="O162" s="15"/>
      <c r="P162" s="49"/>
      <c r="Q162" s="15"/>
      <c r="R162" s="49"/>
      <c r="S162" s="15"/>
      <c r="T162" s="52"/>
      <c r="U162" s="15"/>
      <c r="V162" s="52">
        <f t="shared" si="37"/>
        <v>0</v>
      </c>
      <c r="W162" s="50">
        <f t="shared" si="39"/>
        <v>24</v>
      </c>
      <c r="X162" s="52">
        <f t="shared" si="40"/>
        <v>0.35820895522388058</v>
      </c>
      <c r="Y162" s="88">
        <f t="shared" si="41"/>
        <v>1</v>
      </c>
      <c r="Z162" s="40"/>
    </row>
    <row r="163" spans="1:26" ht="18" customHeight="1">
      <c r="A163" s="90">
        <f t="shared" si="42"/>
        <v>162</v>
      </c>
      <c r="B163" s="34" t="s">
        <v>399</v>
      </c>
      <c r="C163" s="15"/>
      <c r="D163" s="49"/>
      <c r="E163" s="15"/>
      <c r="F163" s="49"/>
      <c r="G163" s="15"/>
      <c r="H163" s="49"/>
      <c r="I163" s="15"/>
      <c r="J163" s="49"/>
      <c r="K163" s="15"/>
      <c r="L163" s="49"/>
      <c r="M163" s="15"/>
      <c r="N163" s="49"/>
      <c r="O163" s="15"/>
      <c r="P163" s="49"/>
      <c r="Q163" s="15">
        <v>26</v>
      </c>
      <c r="R163" s="49">
        <f>Q163/80</f>
        <v>0.32500000000000001</v>
      </c>
      <c r="S163" s="15"/>
      <c r="T163" s="52"/>
      <c r="U163" s="15"/>
      <c r="V163" s="52">
        <f t="shared" si="37"/>
        <v>0</v>
      </c>
      <c r="W163" s="50">
        <f t="shared" si="39"/>
        <v>26</v>
      </c>
      <c r="X163" s="52">
        <f t="shared" si="40"/>
        <v>0.32500000000000001</v>
      </c>
      <c r="Y163" s="88">
        <f t="shared" si="41"/>
        <v>1</v>
      </c>
      <c r="Z163" s="40"/>
    </row>
    <row r="164" spans="1:26" ht="18" customHeight="1">
      <c r="A164" s="90">
        <f t="shared" si="42"/>
        <v>163</v>
      </c>
      <c r="B164" s="36" t="s">
        <v>181</v>
      </c>
      <c r="C164" s="15"/>
      <c r="D164" s="49"/>
      <c r="E164" s="15"/>
      <c r="F164" s="49"/>
      <c r="G164" s="15"/>
      <c r="H164" s="49"/>
      <c r="I164" s="15"/>
      <c r="J164" s="49"/>
      <c r="K164" s="15"/>
      <c r="L164" s="49"/>
      <c r="M164" s="15"/>
      <c r="N164" s="49"/>
      <c r="O164" s="15"/>
      <c r="P164" s="49"/>
      <c r="Q164" s="15"/>
      <c r="R164" s="49"/>
      <c r="S164" s="15">
        <v>9</v>
      </c>
      <c r="T164" s="52">
        <f>S164/29</f>
        <v>0.31034482758620691</v>
      </c>
      <c r="U164" s="15"/>
      <c r="V164" s="52">
        <f t="shared" si="37"/>
        <v>0</v>
      </c>
      <c r="W164" s="50">
        <f t="shared" si="39"/>
        <v>0</v>
      </c>
      <c r="X164" s="52">
        <f t="shared" si="40"/>
        <v>0.31034482758620691</v>
      </c>
      <c r="Y164" s="88">
        <f t="shared" si="41"/>
        <v>1</v>
      </c>
      <c r="Z164" s="40"/>
    </row>
    <row r="165" spans="1:26" ht="18" customHeight="1">
      <c r="A165" s="90">
        <f t="shared" si="42"/>
        <v>164</v>
      </c>
      <c r="B165" s="34" t="s">
        <v>182</v>
      </c>
      <c r="C165" s="15"/>
      <c r="D165" s="49"/>
      <c r="E165" s="15"/>
      <c r="F165" s="49"/>
      <c r="G165" s="15">
        <v>25</v>
      </c>
      <c r="H165" s="49">
        <f>G165/83</f>
        <v>0.30120481927710846</v>
      </c>
      <c r="I165" s="15"/>
      <c r="J165" s="49"/>
      <c r="K165" s="15"/>
      <c r="L165" s="49"/>
      <c r="M165" s="15"/>
      <c r="N165" s="49"/>
      <c r="O165" s="15"/>
      <c r="P165" s="49"/>
      <c r="Q165" s="15"/>
      <c r="R165" s="49"/>
      <c r="S165" s="15"/>
      <c r="T165" s="52"/>
      <c r="U165" s="15"/>
      <c r="V165" s="52">
        <f t="shared" si="37"/>
        <v>0</v>
      </c>
      <c r="W165" s="50">
        <f t="shared" si="39"/>
        <v>25</v>
      </c>
      <c r="X165" s="52">
        <f t="shared" si="40"/>
        <v>0.30120481927710846</v>
      </c>
      <c r="Y165" s="88">
        <f t="shared" si="41"/>
        <v>1</v>
      </c>
      <c r="Z165" s="40"/>
    </row>
    <row r="166" spans="1:26" ht="18" customHeight="1">
      <c r="A166" s="90">
        <f t="shared" si="42"/>
        <v>165</v>
      </c>
      <c r="B166" s="36" t="s">
        <v>62</v>
      </c>
      <c r="C166" s="15"/>
      <c r="D166" s="49"/>
      <c r="E166" s="15"/>
      <c r="F166" s="49"/>
      <c r="G166" s="15"/>
      <c r="H166" s="49"/>
      <c r="I166" s="15">
        <v>13</v>
      </c>
      <c r="J166" s="49">
        <f>I166/60</f>
        <v>0.21666666666666667</v>
      </c>
      <c r="K166" s="15"/>
      <c r="L166" s="49"/>
      <c r="M166" s="15"/>
      <c r="N166" s="49"/>
      <c r="O166" s="15">
        <v>7</v>
      </c>
      <c r="P166" s="49">
        <f>O166/87</f>
        <v>8.0459770114942528E-2</v>
      </c>
      <c r="Q166" s="15"/>
      <c r="R166" s="49"/>
      <c r="S166" s="15"/>
      <c r="T166" s="52"/>
      <c r="U166" s="15"/>
      <c r="V166" s="52">
        <f t="shared" si="37"/>
        <v>0</v>
      </c>
      <c r="W166" s="50">
        <f t="shared" si="39"/>
        <v>20</v>
      </c>
      <c r="X166" s="52">
        <f t="shared" si="40"/>
        <v>0.29712643678160922</v>
      </c>
      <c r="Y166" s="88">
        <f t="shared" si="41"/>
        <v>2</v>
      </c>
      <c r="Z166" s="40"/>
    </row>
    <row r="167" spans="1:26" ht="18" customHeight="1">
      <c r="A167" s="90">
        <f t="shared" si="42"/>
        <v>166</v>
      </c>
      <c r="B167" s="37" t="s">
        <v>138</v>
      </c>
      <c r="C167" s="15"/>
      <c r="D167" s="49"/>
      <c r="E167" s="15">
        <v>19</v>
      </c>
      <c r="F167" s="49">
        <f>E167/67</f>
        <v>0.28358208955223879</v>
      </c>
      <c r="G167" s="15"/>
      <c r="H167" s="49"/>
      <c r="I167" s="15"/>
      <c r="J167" s="49"/>
      <c r="K167" s="15"/>
      <c r="L167" s="49"/>
      <c r="M167" s="15"/>
      <c r="N167" s="49"/>
      <c r="O167" s="15"/>
      <c r="P167" s="49"/>
      <c r="Q167" s="15"/>
      <c r="R167" s="49"/>
      <c r="S167" s="15"/>
      <c r="T167" s="52"/>
      <c r="U167" s="15"/>
      <c r="V167" s="52">
        <f t="shared" si="37"/>
        <v>0</v>
      </c>
      <c r="W167" s="50">
        <f t="shared" si="39"/>
        <v>19</v>
      </c>
      <c r="X167" s="52">
        <f t="shared" si="40"/>
        <v>0.28358208955223879</v>
      </c>
      <c r="Y167" s="88">
        <f t="shared" si="41"/>
        <v>1</v>
      </c>
      <c r="Z167" s="40"/>
    </row>
    <row r="168" spans="1:26" ht="18" customHeight="1">
      <c r="A168" s="90">
        <f t="shared" si="42"/>
        <v>167</v>
      </c>
      <c r="B168" s="34" t="s">
        <v>329</v>
      </c>
      <c r="C168" s="15"/>
      <c r="D168" s="49"/>
      <c r="E168" s="15"/>
      <c r="F168" s="49"/>
      <c r="G168" s="15"/>
      <c r="H168" s="49"/>
      <c r="I168" s="15"/>
      <c r="J168" s="49"/>
      <c r="K168" s="15"/>
      <c r="L168" s="49"/>
      <c r="M168" s="15"/>
      <c r="N168" s="49"/>
      <c r="O168" s="15"/>
      <c r="P168" s="49"/>
      <c r="Q168" s="15">
        <v>21</v>
      </c>
      <c r="R168" s="49">
        <f>Q168/80</f>
        <v>0.26250000000000001</v>
      </c>
      <c r="S168" s="15"/>
      <c r="T168" s="52"/>
      <c r="U168" s="15"/>
      <c r="V168" s="52">
        <f t="shared" si="37"/>
        <v>0</v>
      </c>
      <c r="W168" s="50">
        <f t="shared" si="39"/>
        <v>21</v>
      </c>
      <c r="X168" s="52">
        <f t="shared" si="40"/>
        <v>0.26250000000000001</v>
      </c>
      <c r="Y168" s="88">
        <f t="shared" si="41"/>
        <v>1</v>
      </c>
      <c r="Z168" s="40"/>
    </row>
    <row r="169" spans="1:26" ht="18" customHeight="1">
      <c r="A169" s="90">
        <f t="shared" si="42"/>
        <v>168</v>
      </c>
      <c r="B169" s="34" t="s">
        <v>351</v>
      </c>
      <c r="C169" s="15"/>
      <c r="D169" s="49"/>
      <c r="E169" s="15"/>
      <c r="F169" s="49"/>
      <c r="G169" s="15"/>
      <c r="H169" s="49"/>
      <c r="I169" s="15"/>
      <c r="J169" s="49"/>
      <c r="K169" s="15"/>
      <c r="L169" s="49"/>
      <c r="M169" s="15">
        <v>11</v>
      </c>
      <c r="N169" s="49">
        <f>M169/52</f>
        <v>0.21153846153846154</v>
      </c>
      <c r="O169" s="15"/>
      <c r="P169" s="49"/>
      <c r="Q169" s="15"/>
      <c r="R169" s="49"/>
      <c r="S169" s="15"/>
      <c r="T169" s="52"/>
      <c r="U169" s="15"/>
      <c r="V169" s="52">
        <f t="shared" si="37"/>
        <v>0</v>
      </c>
      <c r="W169" s="50">
        <f t="shared" si="39"/>
        <v>11</v>
      </c>
      <c r="X169" s="52">
        <f t="shared" si="40"/>
        <v>0.21153846153846154</v>
      </c>
      <c r="Y169" s="88">
        <f t="shared" si="41"/>
        <v>1</v>
      </c>
      <c r="Z169" s="40"/>
    </row>
    <row r="170" spans="1:26" ht="18" customHeight="1">
      <c r="A170" s="90">
        <f t="shared" si="42"/>
        <v>169</v>
      </c>
      <c r="B170" s="66" t="s">
        <v>267</v>
      </c>
      <c r="C170" s="15"/>
      <c r="D170" s="49"/>
      <c r="E170" s="15"/>
      <c r="F170" s="49"/>
      <c r="G170" s="15"/>
      <c r="H170" s="49"/>
      <c r="I170" s="15"/>
      <c r="J170" s="49"/>
      <c r="K170" s="15"/>
      <c r="L170" s="49"/>
      <c r="M170" s="15"/>
      <c r="N170" s="49"/>
      <c r="O170" s="15">
        <v>17</v>
      </c>
      <c r="P170" s="49">
        <f>O170/87</f>
        <v>0.19540229885057472</v>
      </c>
      <c r="Q170" s="15"/>
      <c r="R170" s="49"/>
      <c r="S170" s="15"/>
      <c r="T170" s="52"/>
      <c r="U170" s="15"/>
      <c r="V170" s="52">
        <f t="shared" si="37"/>
        <v>0</v>
      </c>
      <c r="W170" s="50">
        <f t="shared" si="39"/>
        <v>17</v>
      </c>
      <c r="X170" s="52">
        <f t="shared" si="40"/>
        <v>0.19540229885057472</v>
      </c>
      <c r="Y170" s="88">
        <f t="shared" si="41"/>
        <v>1</v>
      </c>
      <c r="Z170" s="40"/>
    </row>
    <row r="171" spans="1:26" ht="18" customHeight="1">
      <c r="A171" s="90">
        <f t="shared" si="42"/>
        <v>170</v>
      </c>
      <c r="B171" s="35" t="s">
        <v>118</v>
      </c>
      <c r="C171" s="15"/>
      <c r="D171" s="49"/>
      <c r="E171" s="15">
        <v>13</v>
      </c>
      <c r="F171" s="49">
        <f>E171/67</f>
        <v>0.19402985074626866</v>
      </c>
      <c r="G171" s="15"/>
      <c r="H171" s="49"/>
      <c r="I171" s="15"/>
      <c r="J171" s="49"/>
      <c r="K171" s="15"/>
      <c r="L171" s="49"/>
      <c r="M171" s="15"/>
      <c r="N171" s="49"/>
      <c r="O171" s="15"/>
      <c r="P171" s="49"/>
      <c r="Q171" s="15"/>
      <c r="R171" s="49"/>
      <c r="S171" s="15"/>
      <c r="T171" s="52"/>
      <c r="U171" s="15"/>
      <c r="V171" s="52">
        <f t="shared" si="37"/>
        <v>0</v>
      </c>
      <c r="W171" s="50">
        <f t="shared" si="39"/>
        <v>13</v>
      </c>
      <c r="X171" s="52">
        <f t="shared" si="40"/>
        <v>0.19402985074626866</v>
      </c>
      <c r="Y171" s="88">
        <f t="shared" si="41"/>
        <v>1</v>
      </c>
      <c r="Z171" s="40"/>
    </row>
    <row r="172" spans="1:26" ht="18" customHeight="1">
      <c r="A172" s="90">
        <f t="shared" si="42"/>
        <v>171</v>
      </c>
      <c r="B172" s="35" t="s">
        <v>130</v>
      </c>
      <c r="C172" s="15"/>
      <c r="D172" s="49"/>
      <c r="E172" s="15"/>
      <c r="F172" s="49"/>
      <c r="G172" s="15">
        <v>16</v>
      </c>
      <c r="H172" s="49">
        <f>G172/83</f>
        <v>0.19277108433734941</v>
      </c>
      <c r="I172" s="15"/>
      <c r="J172" s="49"/>
      <c r="K172" s="15"/>
      <c r="L172" s="49"/>
      <c r="M172" s="15"/>
      <c r="N172" s="49"/>
      <c r="O172" s="15"/>
      <c r="P172" s="49"/>
      <c r="Q172" s="15"/>
      <c r="R172" s="49"/>
      <c r="S172" s="15"/>
      <c r="T172" s="52"/>
      <c r="U172" s="15"/>
      <c r="V172" s="52">
        <f t="shared" si="37"/>
        <v>0</v>
      </c>
      <c r="W172" s="50">
        <f t="shared" si="39"/>
        <v>16</v>
      </c>
      <c r="X172" s="52">
        <f t="shared" si="40"/>
        <v>0.19277108433734941</v>
      </c>
      <c r="Y172" s="88">
        <f t="shared" si="41"/>
        <v>1</v>
      </c>
      <c r="Z172" s="40"/>
    </row>
    <row r="173" spans="1:26" ht="18" customHeight="1">
      <c r="A173" s="90">
        <f t="shared" si="42"/>
        <v>172</v>
      </c>
      <c r="B173" s="35" t="s">
        <v>192</v>
      </c>
      <c r="C173" s="15"/>
      <c r="D173" s="49"/>
      <c r="E173" s="15">
        <v>12</v>
      </c>
      <c r="F173" s="49">
        <f>E173/67</f>
        <v>0.17910447761194029</v>
      </c>
      <c r="G173" s="15"/>
      <c r="H173" s="49"/>
      <c r="I173" s="15"/>
      <c r="J173" s="49"/>
      <c r="K173" s="15"/>
      <c r="L173" s="49"/>
      <c r="M173" s="15"/>
      <c r="N173" s="49"/>
      <c r="O173" s="15"/>
      <c r="P173" s="49"/>
      <c r="Q173" s="15"/>
      <c r="R173" s="49"/>
      <c r="S173" s="15"/>
      <c r="T173" s="52"/>
      <c r="U173" s="15"/>
      <c r="V173" s="52">
        <f t="shared" si="37"/>
        <v>0</v>
      </c>
      <c r="W173" s="50">
        <f t="shared" si="39"/>
        <v>12</v>
      </c>
      <c r="X173" s="52">
        <f t="shared" si="40"/>
        <v>0.17910447761194029</v>
      </c>
      <c r="Y173" s="88">
        <f t="shared" si="41"/>
        <v>1</v>
      </c>
      <c r="Z173" s="40"/>
    </row>
    <row r="174" spans="1:26" ht="18" customHeight="1">
      <c r="A174" s="90">
        <f t="shared" si="42"/>
        <v>173</v>
      </c>
      <c r="B174" s="77" t="s">
        <v>385</v>
      </c>
      <c r="C174" s="15"/>
      <c r="D174" s="49"/>
      <c r="E174" s="15"/>
      <c r="F174" s="49"/>
      <c r="G174" s="15"/>
      <c r="H174" s="49"/>
      <c r="I174" s="15"/>
      <c r="J174" s="49"/>
      <c r="K174" s="15"/>
      <c r="L174" s="49"/>
      <c r="M174" s="15"/>
      <c r="N174" s="49"/>
      <c r="O174" s="15">
        <v>15</v>
      </c>
      <c r="P174" s="49">
        <f>O174/87</f>
        <v>0.17241379310344829</v>
      </c>
      <c r="Q174" s="15"/>
      <c r="R174" s="49"/>
      <c r="S174" s="15"/>
      <c r="T174" s="52"/>
      <c r="U174" s="15"/>
      <c r="V174" s="52">
        <f t="shared" si="37"/>
        <v>0</v>
      </c>
      <c r="W174" s="50">
        <f t="shared" si="39"/>
        <v>15</v>
      </c>
      <c r="X174" s="52">
        <f t="shared" si="40"/>
        <v>0.17241379310344829</v>
      </c>
      <c r="Y174" s="88">
        <f t="shared" si="41"/>
        <v>1</v>
      </c>
      <c r="Z174" s="40"/>
    </row>
    <row r="175" spans="1:26" ht="18" customHeight="1">
      <c r="A175" s="90">
        <f t="shared" si="42"/>
        <v>174</v>
      </c>
      <c r="B175" s="34" t="s">
        <v>253</v>
      </c>
      <c r="C175" s="15"/>
      <c r="D175" s="49"/>
      <c r="E175" s="15"/>
      <c r="F175" s="49"/>
      <c r="G175" s="15"/>
      <c r="H175" s="49"/>
      <c r="I175" s="15">
        <v>10</v>
      </c>
      <c r="J175" s="49">
        <f>I175/60</f>
        <v>0.16666666666666666</v>
      </c>
      <c r="K175" s="15"/>
      <c r="L175" s="49"/>
      <c r="M175" s="15"/>
      <c r="N175" s="49"/>
      <c r="O175" s="15"/>
      <c r="P175" s="49"/>
      <c r="Q175" s="15"/>
      <c r="R175" s="49"/>
      <c r="S175" s="15"/>
      <c r="T175" s="52"/>
      <c r="U175" s="15"/>
      <c r="V175" s="52">
        <f t="shared" si="37"/>
        <v>0</v>
      </c>
      <c r="W175" s="50">
        <f t="shared" si="39"/>
        <v>10</v>
      </c>
      <c r="X175" s="52">
        <f t="shared" si="40"/>
        <v>0.16666666666666666</v>
      </c>
      <c r="Y175" s="88">
        <f t="shared" si="41"/>
        <v>1</v>
      </c>
      <c r="Z175" s="40"/>
    </row>
    <row r="176" spans="1:26" ht="18" customHeight="1">
      <c r="A176" s="90">
        <f t="shared" si="42"/>
        <v>175</v>
      </c>
      <c r="B176" s="34" t="s">
        <v>170</v>
      </c>
      <c r="C176" s="15">
        <v>11</v>
      </c>
      <c r="D176" s="49">
        <f>C176/70</f>
        <v>0.15714285714285714</v>
      </c>
      <c r="E176" s="15"/>
      <c r="F176" s="49"/>
      <c r="G176" s="15"/>
      <c r="H176" s="49"/>
      <c r="I176" s="15"/>
      <c r="J176" s="49"/>
      <c r="K176" s="15"/>
      <c r="L176" s="49"/>
      <c r="M176" s="15"/>
      <c r="N176" s="49"/>
      <c r="O176" s="15"/>
      <c r="P176" s="49"/>
      <c r="Q176" s="15"/>
      <c r="R176" s="49"/>
      <c r="S176" s="15"/>
      <c r="T176" s="52"/>
      <c r="U176" s="15"/>
      <c r="V176" s="52">
        <f t="shared" ref="V176:V239" si="43">U176/58</f>
        <v>0</v>
      </c>
      <c r="W176" s="50">
        <f t="shared" si="39"/>
        <v>11</v>
      </c>
      <c r="X176" s="52">
        <f t="shared" si="40"/>
        <v>0.15714285714285714</v>
      </c>
      <c r="Y176" s="88">
        <f t="shared" si="41"/>
        <v>1</v>
      </c>
      <c r="Z176" s="40"/>
    </row>
    <row r="177" spans="1:26" ht="18" customHeight="1">
      <c r="A177" s="90">
        <f t="shared" si="42"/>
        <v>176</v>
      </c>
      <c r="B177" s="53" t="s">
        <v>241</v>
      </c>
      <c r="C177" s="15"/>
      <c r="D177" s="49"/>
      <c r="E177" s="15"/>
      <c r="F177" s="49"/>
      <c r="G177" s="15">
        <v>12</v>
      </c>
      <c r="H177" s="49">
        <f>G177/83</f>
        <v>0.14457831325301204</v>
      </c>
      <c r="I177" s="15"/>
      <c r="J177" s="49"/>
      <c r="K177" s="15"/>
      <c r="L177" s="49"/>
      <c r="M177" s="15"/>
      <c r="N177" s="49"/>
      <c r="O177" s="15"/>
      <c r="P177" s="49"/>
      <c r="Q177" s="15"/>
      <c r="R177" s="49"/>
      <c r="S177" s="15"/>
      <c r="T177" s="52"/>
      <c r="U177" s="15"/>
      <c r="V177" s="52">
        <f t="shared" si="43"/>
        <v>0</v>
      </c>
      <c r="W177" s="50">
        <f t="shared" si="39"/>
        <v>12</v>
      </c>
      <c r="X177" s="52">
        <f t="shared" si="40"/>
        <v>0.14457831325301204</v>
      </c>
      <c r="Y177" s="88">
        <f t="shared" si="41"/>
        <v>1</v>
      </c>
      <c r="Z177" s="40"/>
    </row>
    <row r="178" spans="1:26" ht="18" customHeight="1">
      <c r="A178" s="90">
        <f t="shared" si="42"/>
        <v>177</v>
      </c>
      <c r="B178" s="34" t="s">
        <v>398</v>
      </c>
      <c r="C178" s="15"/>
      <c r="D178" s="49"/>
      <c r="E178" s="15"/>
      <c r="F178" s="49"/>
      <c r="G178" s="15"/>
      <c r="H178" s="49"/>
      <c r="I178" s="15"/>
      <c r="J178" s="49"/>
      <c r="K178" s="15"/>
      <c r="L178" s="49"/>
      <c r="M178" s="15"/>
      <c r="N178" s="49"/>
      <c r="O178" s="15"/>
      <c r="P178" s="49"/>
      <c r="Q178" s="15">
        <v>11</v>
      </c>
      <c r="R178" s="49">
        <f>Q178/80</f>
        <v>0.13750000000000001</v>
      </c>
      <c r="S178" s="15"/>
      <c r="T178" s="52"/>
      <c r="U178" s="15"/>
      <c r="V178" s="52">
        <f t="shared" si="43"/>
        <v>0</v>
      </c>
      <c r="W178" s="50">
        <f t="shared" si="39"/>
        <v>11</v>
      </c>
      <c r="X178" s="52">
        <f t="shared" si="40"/>
        <v>0.13750000000000001</v>
      </c>
      <c r="Y178" s="88">
        <f t="shared" si="41"/>
        <v>1</v>
      </c>
      <c r="Z178" s="40"/>
    </row>
    <row r="179" spans="1:26" ht="18" customHeight="1">
      <c r="A179" s="90">
        <f t="shared" si="42"/>
        <v>178</v>
      </c>
      <c r="B179" s="67" t="s">
        <v>388</v>
      </c>
      <c r="C179" s="15"/>
      <c r="D179" s="49"/>
      <c r="E179" s="15"/>
      <c r="F179" s="49"/>
      <c r="G179" s="15"/>
      <c r="H179" s="49"/>
      <c r="I179" s="15"/>
      <c r="J179" s="49"/>
      <c r="K179" s="15"/>
      <c r="L179" s="49"/>
      <c r="M179" s="15"/>
      <c r="N179" s="49"/>
      <c r="O179" s="15">
        <v>11</v>
      </c>
      <c r="P179" s="49">
        <f>O179/87</f>
        <v>0.12643678160919541</v>
      </c>
      <c r="Q179" s="15"/>
      <c r="R179" s="49"/>
      <c r="S179" s="15"/>
      <c r="T179" s="52"/>
      <c r="U179" s="15"/>
      <c r="V179" s="52">
        <f t="shared" si="43"/>
        <v>0</v>
      </c>
      <c r="W179" s="50">
        <f t="shared" si="39"/>
        <v>11</v>
      </c>
      <c r="X179" s="52">
        <f t="shared" si="40"/>
        <v>0.12643678160919541</v>
      </c>
      <c r="Y179" s="88">
        <f t="shared" si="41"/>
        <v>1</v>
      </c>
      <c r="Z179" s="40"/>
    </row>
    <row r="180" spans="1:26" ht="18" customHeight="1">
      <c r="A180" s="90">
        <f t="shared" si="42"/>
        <v>179</v>
      </c>
      <c r="B180" s="35" t="s">
        <v>63</v>
      </c>
      <c r="C180" s="15">
        <v>8</v>
      </c>
      <c r="D180" s="49">
        <f>C180/70</f>
        <v>0.11428571428571428</v>
      </c>
      <c r="E180" s="15"/>
      <c r="F180" s="49"/>
      <c r="G180" s="15"/>
      <c r="H180" s="49"/>
      <c r="I180" s="15"/>
      <c r="J180" s="49"/>
      <c r="K180" s="15"/>
      <c r="L180" s="49"/>
      <c r="M180" s="15"/>
      <c r="N180" s="49"/>
      <c r="O180" s="15"/>
      <c r="P180" s="49"/>
      <c r="Q180" s="15"/>
      <c r="R180" s="49"/>
      <c r="S180" s="15"/>
      <c r="T180" s="52"/>
      <c r="U180" s="15"/>
      <c r="V180" s="52">
        <f t="shared" si="43"/>
        <v>0</v>
      </c>
      <c r="W180" s="50">
        <f t="shared" si="39"/>
        <v>8</v>
      </c>
      <c r="X180" s="52">
        <f t="shared" si="40"/>
        <v>0.11428571428571428</v>
      </c>
      <c r="Y180" s="88">
        <f t="shared" si="41"/>
        <v>1</v>
      </c>
      <c r="Z180" s="40"/>
    </row>
    <row r="181" spans="1:26" ht="18" customHeight="1">
      <c r="A181" s="90">
        <f t="shared" si="42"/>
        <v>180</v>
      </c>
      <c r="B181" s="34" t="s">
        <v>436</v>
      </c>
      <c r="C181" s="15"/>
      <c r="D181" s="49"/>
      <c r="E181" s="15"/>
      <c r="F181" s="49"/>
      <c r="G181" s="15"/>
      <c r="H181" s="49"/>
      <c r="I181" s="15"/>
      <c r="J181" s="49"/>
      <c r="K181" s="15"/>
      <c r="L181" s="49"/>
      <c r="M181" s="15"/>
      <c r="N181" s="49"/>
      <c r="O181" s="15"/>
      <c r="P181" s="49"/>
      <c r="Q181" s="15">
        <v>8</v>
      </c>
      <c r="R181" s="49">
        <f>Q181/80</f>
        <v>0.1</v>
      </c>
      <c r="S181" s="15"/>
      <c r="T181" s="52"/>
      <c r="U181" s="15"/>
      <c r="V181" s="52">
        <f t="shared" si="43"/>
        <v>0</v>
      </c>
      <c r="W181" s="50">
        <f t="shared" si="39"/>
        <v>8</v>
      </c>
      <c r="X181" s="52">
        <f t="shared" si="40"/>
        <v>0.1</v>
      </c>
      <c r="Y181" s="88">
        <f t="shared" si="41"/>
        <v>1</v>
      </c>
      <c r="Z181" s="40"/>
    </row>
    <row r="182" spans="1:26" ht="18" customHeight="1">
      <c r="A182" s="90">
        <f t="shared" si="42"/>
        <v>181</v>
      </c>
      <c r="B182" s="35" t="s">
        <v>136</v>
      </c>
      <c r="C182" s="15"/>
      <c r="D182" s="49"/>
      <c r="E182" s="15">
        <v>1</v>
      </c>
      <c r="F182" s="49">
        <f>E182/67</f>
        <v>1.4925373134328358E-2</v>
      </c>
      <c r="G182" s="15"/>
      <c r="H182" s="49"/>
      <c r="I182" s="15">
        <v>5</v>
      </c>
      <c r="J182" s="49">
        <f>I182/60</f>
        <v>8.3333333333333329E-2</v>
      </c>
      <c r="K182" s="15"/>
      <c r="L182" s="49"/>
      <c r="M182" s="15"/>
      <c r="N182" s="49"/>
      <c r="O182" s="15"/>
      <c r="P182" s="49"/>
      <c r="Q182" s="15"/>
      <c r="R182" s="49"/>
      <c r="S182" s="15"/>
      <c r="T182" s="52"/>
      <c r="U182" s="15"/>
      <c r="V182" s="52">
        <f t="shared" si="43"/>
        <v>0</v>
      </c>
      <c r="W182" s="50">
        <f t="shared" si="39"/>
        <v>6</v>
      </c>
      <c r="X182" s="52">
        <f t="shared" si="40"/>
        <v>9.8258706467661688E-2</v>
      </c>
      <c r="Y182" s="88">
        <f t="shared" si="41"/>
        <v>2</v>
      </c>
      <c r="Z182" s="40"/>
    </row>
    <row r="183" spans="1:26" ht="18" customHeight="1">
      <c r="A183" s="90">
        <f t="shared" si="42"/>
        <v>182</v>
      </c>
      <c r="B183" s="34" t="s">
        <v>352</v>
      </c>
      <c r="C183" s="15"/>
      <c r="D183" s="49"/>
      <c r="E183" s="15"/>
      <c r="F183" s="49"/>
      <c r="G183" s="15"/>
      <c r="H183" s="49"/>
      <c r="I183" s="15"/>
      <c r="J183" s="49"/>
      <c r="K183" s="15"/>
      <c r="L183" s="49"/>
      <c r="M183" s="15">
        <v>5</v>
      </c>
      <c r="N183" s="49">
        <f>M183/52</f>
        <v>9.6153846153846159E-2</v>
      </c>
      <c r="O183" s="15"/>
      <c r="P183" s="49"/>
      <c r="Q183" s="15"/>
      <c r="R183" s="49"/>
      <c r="S183" s="15"/>
      <c r="T183" s="52"/>
      <c r="U183" s="15"/>
      <c r="V183" s="52">
        <f t="shared" si="43"/>
        <v>0</v>
      </c>
      <c r="W183" s="50">
        <f t="shared" si="39"/>
        <v>5</v>
      </c>
      <c r="X183" s="52">
        <f t="shared" si="40"/>
        <v>9.6153846153846159E-2</v>
      </c>
      <c r="Y183" s="88">
        <f t="shared" si="41"/>
        <v>1</v>
      </c>
      <c r="Z183" s="40"/>
    </row>
    <row r="184" spans="1:26" ht="18" customHeight="1">
      <c r="A184" s="90">
        <f t="shared" si="42"/>
        <v>183</v>
      </c>
      <c r="B184" s="36" t="s">
        <v>179</v>
      </c>
      <c r="C184" s="15">
        <v>6</v>
      </c>
      <c r="D184" s="49">
        <f>C184/70</f>
        <v>8.5714285714285715E-2</v>
      </c>
      <c r="E184" s="15">
        <v>0</v>
      </c>
      <c r="F184" s="49"/>
      <c r="G184" s="15"/>
      <c r="H184" s="49"/>
      <c r="I184" s="15"/>
      <c r="J184" s="49"/>
      <c r="K184" s="15"/>
      <c r="L184" s="49"/>
      <c r="M184" s="15"/>
      <c r="N184" s="49"/>
      <c r="O184" s="15"/>
      <c r="P184" s="49"/>
      <c r="Q184" s="15"/>
      <c r="R184" s="49"/>
      <c r="S184" s="15"/>
      <c r="T184" s="52"/>
      <c r="U184" s="15"/>
      <c r="V184" s="52">
        <f t="shared" si="43"/>
        <v>0</v>
      </c>
      <c r="W184" s="50">
        <f t="shared" si="39"/>
        <v>6</v>
      </c>
      <c r="X184" s="52">
        <f t="shared" si="40"/>
        <v>8.5714285714285715E-2</v>
      </c>
      <c r="Y184" s="88">
        <f t="shared" si="41"/>
        <v>2</v>
      </c>
      <c r="Z184" s="40"/>
    </row>
    <row r="185" spans="1:26" ht="18" customHeight="1">
      <c r="A185" s="90">
        <f t="shared" si="42"/>
        <v>184</v>
      </c>
      <c r="B185" s="34" t="s">
        <v>421</v>
      </c>
      <c r="C185" s="15"/>
      <c r="D185" s="49"/>
      <c r="E185" s="15"/>
      <c r="F185" s="49"/>
      <c r="G185" s="15"/>
      <c r="H185" s="49"/>
      <c r="I185" s="15"/>
      <c r="J185" s="49"/>
      <c r="K185" s="15"/>
      <c r="L185" s="49"/>
      <c r="M185" s="15"/>
      <c r="N185" s="49"/>
      <c r="O185" s="15"/>
      <c r="P185" s="49"/>
      <c r="Q185" s="15">
        <v>6</v>
      </c>
      <c r="R185" s="49">
        <f>Q185/80</f>
        <v>7.4999999999999997E-2</v>
      </c>
      <c r="S185" s="15"/>
      <c r="T185" s="52"/>
      <c r="U185" s="15"/>
      <c r="V185" s="52">
        <f t="shared" si="43"/>
        <v>0</v>
      </c>
      <c r="W185" s="50">
        <f t="shared" si="39"/>
        <v>6</v>
      </c>
      <c r="X185" s="52">
        <f t="shared" si="40"/>
        <v>7.4999999999999997E-2</v>
      </c>
      <c r="Y185" s="88">
        <f t="shared" si="41"/>
        <v>1</v>
      </c>
      <c r="Z185" s="40"/>
    </row>
    <row r="186" spans="1:26" ht="18" customHeight="1">
      <c r="A186" s="90">
        <f t="shared" si="42"/>
        <v>185</v>
      </c>
      <c r="B186" s="34" t="s">
        <v>221</v>
      </c>
      <c r="C186" s="15"/>
      <c r="D186" s="49"/>
      <c r="E186" s="15">
        <v>5</v>
      </c>
      <c r="F186" s="49">
        <f>E186/67</f>
        <v>7.4626865671641784E-2</v>
      </c>
      <c r="G186" s="15"/>
      <c r="H186" s="49"/>
      <c r="I186" s="15"/>
      <c r="J186" s="49"/>
      <c r="K186" s="15"/>
      <c r="L186" s="49"/>
      <c r="M186" s="15"/>
      <c r="N186" s="49"/>
      <c r="O186" s="15"/>
      <c r="P186" s="49"/>
      <c r="Q186" s="15"/>
      <c r="R186" s="49"/>
      <c r="S186" s="15"/>
      <c r="T186" s="52"/>
      <c r="U186" s="15"/>
      <c r="V186" s="52">
        <f t="shared" si="43"/>
        <v>0</v>
      </c>
      <c r="W186" s="50">
        <f t="shared" si="39"/>
        <v>5</v>
      </c>
      <c r="X186" s="52">
        <f t="shared" si="40"/>
        <v>7.4626865671641784E-2</v>
      </c>
      <c r="Y186" s="88">
        <f t="shared" si="41"/>
        <v>1</v>
      </c>
      <c r="Z186" s="40"/>
    </row>
    <row r="187" spans="1:26" ht="18" customHeight="1">
      <c r="A187" s="90">
        <f t="shared" si="42"/>
        <v>186</v>
      </c>
      <c r="B187" s="35" t="s">
        <v>134</v>
      </c>
      <c r="C187" s="15">
        <v>5</v>
      </c>
      <c r="D187" s="49">
        <f>C187/70</f>
        <v>7.1428571428571425E-2</v>
      </c>
      <c r="E187" s="15"/>
      <c r="F187" s="49"/>
      <c r="G187" s="15"/>
      <c r="H187" s="49"/>
      <c r="I187" s="15"/>
      <c r="J187" s="49"/>
      <c r="K187" s="15"/>
      <c r="L187" s="49"/>
      <c r="M187" s="15"/>
      <c r="N187" s="49"/>
      <c r="O187" s="15"/>
      <c r="P187" s="49"/>
      <c r="Q187" s="15"/>
      <c r="R187" s="49"/>
      <c r="S187" s="15"/>
      <c r="T187" s="52"/>
      <c r="U187" s="15"/>
      <c r="V187" s="52">
        <f t="shared" si="43"/>
        <v>0</v>
      </c>
      <c r="W187" s="50">
        <f t="shared" si="39"/>
        <v>5</v>
      </c>
      <c r="X187" s="52">
        <f t="shared" si="40"/>
        <v>7.1428571428571425E-2</v>
      </c>
      <c r="Y187" s="88">
        <f t="shared" si="41"/>
        <v>1</v>
      </c>
      <c r="Z187" s="40"/>
    </row>
    <row r="188" spans="1:26" ht="18" customHeight="1">
      <c r="A188" s="90">
        <f t="shared" si="42"/>
        <v>187</v>
      </c>
      <c r="B188" s="34" t="s">
        <v>301</v>
      </c>
      <c r="C188" s="15"/>
      <c r="D188" s="49"/>
      <c r="E188" s="15"/>
      <c r="F188" s="49"/>
      <c r="G188" s="15"/>
      <c r="H188" s="49"/>
      <c r="I188" s="15">
        <v>4</v>
      </c>
      <c r="J188" s="49">
        <f>I188/60</f>
        <v>6.6666666666666666E-2</v>
      </c>
      <c r="K188" s="15"/>
      <c r="L188" s="49"/>
      <c r="M188" s="15"/>
      <c r="N188" s="49"/>
      <c r="O188" s="15"/>
      <c r="P188" s="49"/>
      <c r="Q188" s="15"/>
      <c r="R188" s="49"/>
      <c r="S188" s="15"/>
      <c r="T188" s="52"/>
      <c r="U188" s="15"/>
      <c r="V188" s="52">
        <f t="shared" si="43"/>
        <v>0</v>
      </c>
      <c r="W188" s="50">
        <f t="shared" si="39"/>
        <v>4</v>
      </c>
      <c r="X188" s="52">
        <f t="shared" si="40"/>
        <v>6.6666666666666666E-2</v>
      </c>
      <c r="Y188" s="88">
        <f t="shared" si="41"/>
        <v>1</v>
      </c>
      <c r="Z188" s="40"/>
    </row>
    <row r="189" spans="1:26" ht="18" customHeight="1">
      <c r="A189" s="90">
        <f t="shared" si="42"/>
        <v>188</v>
      </c>
      <c r="B189" s="34" t="s">
        <v>222</v>
      </c>
      <c r="C189" s="15"/>
      <c r="D189" s="49"/>
      <c r="E189" s="15">
        <v>4</v>
      </c>
      <c r="F189" s="49">
        <f>E189/67</f>
        <v>5.9701492537313432E-2</v>
      </c>
      <c r="G189" s="15"/>
      <c r="H189" s="49"/>
      <c r="I189" s="15"/>
      <c r="J189" s="49"/>
      <c r="K189" s="15"/>
      <c r="L189" s="49"/>
      <c r="M189" s="15"/>
      <c r="N189" s="49"/>
      <c r="O189" s="15"/>
      <c r="P189" s="49"/>
      <c r="Q189" s="15"/>
      <c r="R189" s="49"/>
      <c r="S189" s="15"/>
      <c r="T189" s="52"/>
      <c r="U189" s="15"/>
      <c r="V189" s="52">
        <f t="shared" si="43"/>
        <v>0</v>
      </c>
      <c r="W189" s="50">
        <f t="shared" si="39"/>
        <v>4</v>
      </c>
      <c r="X189" s="52">
        <f t="shared" si="40"/>
        <v>5.9701492537313432E-2</v>
      </c>
      <c r="Y189" s="88">
        <f t="shared" si="41"/>
        <v>1</v>
      </c>
      <c r="Z189" s="40"/>
    </row>
    <row r="190" spans="1:26" ht="18" customHeight="1">
      <c r="A190" s="90">
        <f t="shared" si="42"/>
        <v>189</v>
      </c>
      <c r="B190" s="34" t="s">
        <v>207</v>
      </c>
      <c r="C190" s="15"/>
      <c r="D190" s="49"/>
      <c r="E190" s="15"/>
      <c r="F190" s="49"/>
      <c r="G190" s="15"/>
      <c r="H190" s="49"/>
      <c r="I190" s="15">
        <v>3</v>
      </c>
      <c r="J190" s="49">
        <f>I190/60</f>
        <v>0.05</v>
      </c>
      <c r="K190" s="15"/>
      <c r="L190" s="49"/>
      <c r="M190" s="15"/>
      <c r="N190" s="49"/>
      <c r="O190" s="15"/>
      <c r="P190" s="49"/>
      <c r="Q190" s="15"/>
      <c r="R190" s="49"/>
      <c r="S190" s="15"/>
      <c r="T190" s="52"/>
      <c r="U190" s="15"/>
      <c r="V190" s="52">
        <f t="shared" si="43"/>
        <v>0</v>
      </c>
      <c r="W190" s="50">
        <f t="shared" si="39"/>
        <v>3</v>
      </c>
      <c r="X190" s="52">
        <f t="shared" si="40"/>
        <v>0.05</v>
      </c>
      <c r="Y190" s="88">
        <f t="shared" si="41"/>
        <v>1</v>
      </c>
      <c r="Z190" s="40"/>
    </row>
    <row r="191" spans="1:26" ht="18" customHeight="1">
      <c r="A191" s="90">
        <f t="shared" si="42"/>
        <v>190</v>
      </c>
      <c r="B191" s="34" t="s">
        <v>207</v>
      </c>
      <c r="C191" s="15"/>
      <c r="D191" s="49"/>
      <c r="E191" s="15"/>
      <c r="F191" s="49"/>
      <c r="G191" s="15"/>
      <c r="H191" s="49"/>
      <c r="I191" s="15">
        <v>3</v>
      </c>
      <c r="J191" s="49">
        <f>I191/60</f>
        <v>0.05</v>
      </c>
      <c r="K191" s="15"/>
      <c r="L191" s="49"/>
      <c r="M191" s="15"/>
      <c r="N191" s="49"/>
      <c r="O191" s="15"/>
      <c r="P191" s="49"/>
      <c r="Q191" s="15"/>
      <c r="R191" s="49"/>
      <c r="S191" s="15"/>
      <c r="T191" s="52"/>
      <c r="U191" s="15"/>
      <c r="V191" s="52">
        <f t="shared" si="43"/>
        <v>0</v>
      </c>
      <c r="W191" s="50">
        <f t="shared" si="39"/>
        <v>3</v>
      </c>
      <c r="X191" s="52">
        <f t="shared" si="40"/>
        <v>0.05</v>
      </c>
      <c r="Y191" s="88">
        <f t="shared" si="41"/>
        <v>1</v>
      </c>
      <c r="Z191" s="40"/>
    </row>
    <row r="192" spans="1:26" ht="18" customHeight="1">
      <c r="A192" s="90">
        <f t="shared" si="42"/>
        <v>191</v>
      </c>
      <c r="B192" s="36" t="s">
        <v>176</v>
      </c>
      <c r="C192" s="15">
        <v>3</v>
      </c>
      <c r="D192" s="49">
        <f>C192/70</f>
        <v>4.2857142857142858E-2</v>
      </c>
      <c r="E192" s="15"/>
      <c r="F192" s="49"/>
      <c r="G192" s="15"/>
      <c r="H192" s="49"/>
      <c r="I192" s="15"/>
      <c r="J192" s="49"/>
      <c r="K192" s="15"/>
      <c r="L192" s="49"/>
      <c r="M192" s="15"/>
      <c r="N192" s="49"/>
      <c r="O192" s="15"/>
      <c r="P192" s="49"/>
      <c r="Q192" s="15"/>
      <c r="R192" s="49"/>
      <c r="S192" s="15"/>
      <c r="T192" s="52"/>
      <c r="U192" s="15"/>
      <c r="V192" s="52">
        <f t="shared" si="43"/>
        <v>0</v>
      </c>
      <c r="W192" s="50">
        <f t="shared" si="39"/>
        <v>3</v>
      </c>
      <c r="X192" s="52">
        <f t="shared" si="40"/>
        <v>4.2857142857142858E-2</v>
      </c>
      <c r="Y192" s="88">
        <f t="shared" si="41"/>
        <v>1</v>
      </c>
      <c r="Z192" s="40"/>
    </row>
    <row r="193" spans="1:26" ht="18" customHeight="1">
      <c r="A193" s="90">
        <f t="shared" si="42"/>
        <v>192</v>
      </c>
      <c r="B193" s="34" t="s">
        <v>210</v>
      </c>
      <c r="C193" s="15"/>
      <c r="D193" s="49"/>
      <c r="E193" s="15"/>
      <c r="F193" s="49"/>
      <c r="G193" s="15"/>
      <c r="H193" s="49"/>
      <c r="I193" s="15"/>
      <c r="J193" s="49"/>
      <c r="K193" s="15"/>
      <c r="L193" s="49"/>
      <c r="M193" s="15"/>
      <c r="N193" s="49"/>
      <c r="O193" s="15"/>
      <c r="P193" s="49"/>
      <c r="Q193" s="15"/>
      <c r="R193" s="49"/>
      <c r="S193" s="15">
        <v>1</v>
      </c>
      <c r="T193" s="52">
        <f>S193/29</f>
        <v>3.4482758620689655E-2</v>
      </c>
      <c r="U193" s="15"/>
      <c r="V193" s="52">
        <f t="shared" si="43"/>
        <v>0</v>
      </c>
      <c r="W193" s="50">
        <f t="shared" si="39"/>
        <v>0</v>
      </c>
      <c r="X193" s="52">
        <f t="shared" si="40"/>
        <v>3.4482758620689655E-2</v>
      </c>
      <c r="Y193" s="88">
        <f t="shared" si="41"/>
        <v>1</v>
      </c>
      <c r="Z193" s="40"/>
    </row>
    <row r="194" spans="1:26" ht="18" customHeight="1">
      <c r="A194" s="90">
        <f t="shared" si="42"/>
        <v>193</v>
      </c>
      <c r="B194" s="34" t="s">
        <v>219</v>
      </c>
      <c r="C194" s="15"/>
      <c r="D194" s="49"/>
      <c r="E194" s="15">
        <v>2</v>
      </c>
      <c r="F194" s="49">
        <f>E194/67</f>
        <v>2.9850746268656716E-2</v>
      </c>
      <c r="G194" s="15"/>
      <c r="H194" s="49"/>
      <c r="I194" s="15"/>
      <c r="J194" s="49"/>
      <c r="K194" s="15"/>
      <c r="L194" s="49"/>
      <c r="M194" s="15"/>
      <c r="N194" s="49"/>
      <c r="O194" s="15"/>
      <c r="P194" s="49"/>
      <c r="Q194" s="15"/>
      <c r="R194" s="49"/>
      <c r="S194" s="15"/>
      <c r="T194" s="52"/>
      <c r="U194" s="15"/>
      <c r="V194" s="52">
        <f t="shared" si="43"/>
        <v>0</v>
      </c>
      <c r="W194" s="50">
        <f t="shared" ref="W194:W257" si="44">C194+E194+G194+I194+K194+M194+O194+Q194+U194</f>
        <v>2</v>
      </c>
      <c r="X194" s="52">
        <f t="shared" ref="X194:X257" si="45">D194+F194+H194+J194+L194+N194+P194+R194+T194+V194</f>
        <v>2.9850746268656716E-2</v>
      </c>
      <c r="Y194" s="88">
        <f t="shared" ref="Y194:Y257" si="46">COUNT(C194,E194,G194,I194,K194,M194,O194,Q194,S194,U194)</f>
        <v>1</v>
      </c>
      <c r="Z194" s="40"/>
    </row>
    <row r="195" spans="1:26" ht="18" customHeight="1">
      <c r="A195" s="90">
        <f t="shared" ref="A195:A258" si="47">A194+1</f>
        <v>194</v>
      </c>
      <c r="B195" s="34" t="s">
        <v>169</v>
      </c>
      <c r="C195" s="15">
        <v>2</v>
      </c>
      <c r="D195" s="49">
        <f>C195/70</f>
        <v>2.8571428571428571E-2</v>
      </c>
      <c r="E195" s="15"/>
      <c r="F195" s="49"/>
      <c r="G195" s="15"/>
      <c r="H195" s="49"/>
      <c r="I195" s="15"/>
      <c r="J195" s="49"/>
      <c r="K195" s="15"/>
      <c r="L195" s="49"/>
      <c r="M195" s="15"/>
      <c r="N195" s="49"/>
      <c r="O195" s="15"/>
      <c r="P195" s="49"/>
      <c r="Q195" s="15"/>
      <c r="R195" s="49"/>
      <c r="S195" s="15"/>
      <c r="T195" s="52"/>
      <c r="U195" s="15"/>
      <c r="V195" s="52">
        <f t="shared" si="43"/>
        <v>0</v>
      </c>
      <c r="W195" s="50">
        <f t="shared" si="44"/>
        <v>2</v>
      </c>
      <c r="X195" s="52">
        <f t="shared" si="45"/>
        <v>2.8571428571428571E-2</v>
      </c>
      <c r="Y195" s="88">
        <f t="shared" si="46"/>
        <v>1</v>
      </c>
      <c r="Z195" s="40"/>
    </row>
    <row r="196" spans="1:26" ht="18" customHeight="1">
      <c r="A196" s="90">
        <f t="shared" si="47"/>
        <v>195</v>
      </c>
      <c r="B196" s="34" t="s">
        <v>438</v>
      </c>
      <c r="C196" s="15"/>
      <c r="D196" s="49"/>
      <c r="E196" s="15"/>
      <c r="F196" s="49"/>
      <c r="G196" s="15"/>
      <c r="H196" s="49"/>
      <c r="I196" s="15"/>
      <c r="J196" s="49"/>
      <c r="K196" s="15"/>
      <c r="L196" s="49"/>
      <c r="M196" s="15"/>
      <c r="N196" s="49"/>
      <c r="O196" s="15"/>
      <c r="P196" s="49"/>
      <c r="Q196" s="15">
        <v>2</v>
      </c>
      <c r="R196" s="49">
        <f>Q196/80</f>
        <v>2.5000000000000001E-2</v>
      </c>
      <c r="S196" s="15"/>
      <c r="T196" s="52"/>
      <c r="U196" s="15"/>
      <c r="V196" s="52">
        <f t="shared" si="43"/>
        <v>0</v>
      </c>
      <c r="W196" s="50">
        <f t="shared" si="44"/>
        <v>2</v>
      </c>
      <c r="X196" s="52">
        <f t="shared" si="45"/>
        <v>2.5000000000000001E-2</v>
      </c>
      <c r="Y196" s="88">
        <f t="shared" si="46"/>
        <v>1</v>
      </c>
      <c r="Z196" s="40"/>
    </row>
    <row r="197" spans="1:26" ht="18" customHeight="1">
      <c r="A197" s="90">
        <f t="shared" si="47"/>
        <v>196</v>
      </c>
      <c r="B197" s="35" t="s">
        <v>124</v>
      </c>
      <c r="C197" s="15"/>
      <c r="D197" s="49"/>
      <c r="E197" s="15"/>
      <c r="F197" s="49"/>
      <c r="G197" s="15">
        <v>2</v>
      </c>
      <c r="H197" s="49">
        <f>G197/83</f>
        <v>2.4096385542168676E-2</v>
      </c>
      <c r="I197" s="15"/>
      <c r="J197" s="49"/>
      <c r="K197" s="15"/>
      <c r="L197" s="49"/>
      <c r="M197" s="15"/>
      <c r="N197" s="49"/>
      <c r="O197" s="15"/>
      <c r="P197" s="49"/>
      <c r="Q197" s="15"/>
      <c r="R197" s="49"/>
      <c r="S197" s="15"/>
      <c r="T197" s="52"/>
      <c r="U197" s="15"/>
      <c r="V197" s="52">
        <f t="shared" si="43"/>
        <v>0</v>
      </c>
      <c r="W197" s="50">
        <f t="shared" si="44"/>
        <v>2</v>
      </c>
      <c r="X197" s="52">
        <f t="shared" si="45"/>
        <v>2.4096385542168676E-2</v>
      </c>
      <c r="Y197" s="88">
        <f t="shared" si="46"/>
        <v>1</v>
      </c>
      <c r="Z197" s="40"/>
    </row>
    <row r="198" spans="1:26" ht="18" customHeight="1">
      <c r="A198" s="90">
        <f t="shared" si="47"/>
        <v>197</v>
      </c>
      <c r="B198" s="34" t="s">
        <v>353</v>
      </c>
      <c r="C198" s="15"/>
      <c r="D198" s="49"/>
      <c r="E198" s="15"/>
      <c r="F198" s="49"/>
      <c r="G198" s="15"/>
      <c r="H198" s="49"/>
      <c r="I198" s="15"/>
      <c r="J198" s="49"/>
      <c r="K198" s="15"/>
      <c r="L198" s="49"/>
      <c r="M198" s="15">
        <v>1</v>
      </c>
      <c r="N198" s="49">
        <f>M198/52</f>
        <v>1.9230769230769232E-2</v>
      </c>
      <c r="O198" s="15"/>
      <c r="P198" s="49"/>
      <c r="Q198" s="15"/>
      <c r="R198" s="49"/>
      <c r="S198" s="15"/>
      <c r="T198" s="52"/>
      <c r="U198" s="15"/>
      <c r="V198" s="52">
        <f t="shared" si="43"/>
        <v>0</v>
      </c>
      <c r="W198" s="50">
        <f t="shared" si="44"/>
        <v>1</v>
      </c>
      <c r="X198" s="52">
        <f t="shared" si="45"/>
        <v>1.9230769230769232E-2</v>
      </c>
      <c r="Y198" s="88">
        <f t="shared" si="46"/>
        <v>1</v>
      </c>
      <c r="Z198" s="40"/>
    </row>
    <row r="199" spans="1:26" ht="18" customHeight="1">
      <c r="A199" s="90">
        <f t="shared" si="47"/>
        <v>198</v>
      </c>
      <c r="B199" s="35" t="s">
        <v>92</v>
      </c>
      <c r="C199" s="15"/>
      <c r="D199" s="49"/>
      <c r="E199" s="15"/>
      <c r="F199" s="49"/>
      <c r="G199" s="15">
        <v>1</v>
      </c>
      <c r="H199" s="49">
        <f>G199/83</f>
        <v>1.2048192771084338E-2</v>
      </c>
      <c r="I199" s="15"/>
      <c r="J199" s="49"/>
      <c r="K199" s="15"/>
      <c r="L199" s="49"/>
      <c r="M199" s="15"/>
      <c r="N199" s="49"/>
      <c r="O199" s="15"/>
      <c r="P199" s="49"/>
      <c r="Q199" s="15"/>
      <c r="R199" s="49"/>
      <c r="S199" s="15"/>
      <c r="T199" s="52"/>
      <c r="U199" s="15"/>
      <c r="V199" s="52">
        <f t="shared" si="43"/>
        <v>0</v>
      </c>
      <c r="W199" s="50">
        <f t="shared" si="44"/>
        <v>1</v>
      </c>
      <c r="X199" s="52">
        <f t="shared" si="45"/>
        <v>1.2048192771084338E-2</v>
      </c>
      <c r="Y199" s="88">
        <f t="shared" si="46"/>
        <v>1</v>
      </c>
      <c r="Z199" s="40"/>
    </row>
    <row r="200" spans="1:26" ht="18" customHeight="1">
      <c r="A200" s="90">
        <f t="shared" si="47"/>
        <v>199</v>
      </c>
      <c r="B200" s="36" t="s">
        <v>41</v>
      </c>
      <c r="C200" s="15"/>
      <c r="D200" s="49"/>
      <c r="E200" s="15"/>
      <c r="F200" s="49"/>
      <c r="G200" s="15"/>
      <c r="H200" s="49"/>
      <c r="I200" s="15"/>
      <c r="J200" s="49"/>
      <c r="K200" s="15"/>
      <c r="L200" s="49"/>
      <c r="M200" s="15"/>
      <c r="N200" s="49"/>
      <c r="O200" s="15"/>
      <c r="P200" s="49"/>
      <c r="Q200" s="15"/>
      <c r="R200" s="49"/>
      <c r="S200" s="15"/>
      <c r="T200" s="52"/>
      <c r="U200" s="15"/>
      <c r="V200" s="52">
        <f t="shared" si="43"/>
        <v>0</v>
      </c>
      <c r="W200" s="50">
        <f t="shared" si="44"/>
        <v>0</v>
      </c>
      <c r="X200" s="52">
        <f t="shared" si="45"/>
        <v>0</v>
      </c>
      <c r="Y200" s="88">
        <f t="shared" si="46"/>
        <v>0</v>
      </c>
      <c r="Z200" s="40"/>
    </row>
    <row r="201" spans="1:26" ht="18" customHeight="1">
      <c r="A201" s="90">
        <f t="shared" si="47"/>
        <v>200</v>
      </c>
      <c r="B201" s="36" t="s">
        <v>77</v>
      </c>
      <c r="C201" s="15"/>
      <c r="D201" s="49"/>
      <c r="E201" s="15"/>
      <c r="F201" s="49"/>
      <c r="G201" s="15"/>
      <c r="H201" s="49"/>
      <c r="I201" s="15"/>
      <c r="J201" s="49"/>
      <c r="K201" s="15"/>
      <c r="L201" s="49"/>
      <c r="M201" s="15"/>
      <c r="N201" s="49"/>
      <c r="O201" s="15"/>
      <c r="P201" s="49"/>
      <c r="Q201" s="15"/>
      <c r="R201" s="49"/>
      <c r="S201" s="15"/>
      <c r="T201" s="52"/>
      <c r="U201" s="15"/>
      <c r="V201" s="52">
        <f t="shared" si="43"/>
        <v>0</v>
      </c>
      <c r="W201" s="50">
        <f t="shared" si="44"/>
        <v>0</v>
      </c>
      <c r="X201" s="52">
        <f t="shared" si="45"/>
        <v>0</v>
      </c>
      <c r="Y201" s="88">
        <f t="shared" si="46"/>
        <v>0</v>
      </c>
      <c r="Z201" s="40"/>
    </row>
    <row r="202" spans="1:26" ht="18" customHeight="1">
      <c r="A202" s="90">
        <f t="shared" si="47"/>
        <v>201</v>
      </c>
      <c r="B202" s="37" t="s">
        <v>87</v>
      </c>
      <c r="C202" s="15"/>
      <c r="D202" s="49"/>
      <c r="E202" s="15"/>
      <c r="F202" s="49"/>
      <c r="G202" s="15"/>
      <c r="H202" s="49"/>
      <c r="I202" s="15"/>
      <c r="J202" s="49"/>
      <c r="K202" s="15"/>
      <c r="L202" s="49"/>
      <c r="M202" s="15"/>
      <c r="N202" s="49"/>
      <c r="O202" s="15"/>
      <c r="P202" s="49"/>
      <c r="Q202" s="15"/>
      <c r="R202" s="49"/>
      <c r="S202" s="15"/>
      <c r="T202" s="52"/>
      <c r="U202" s="15"/>
      <c r="V202" s="52">
        <f t="shared" si="43"/>
        <v>0</v>
      </c>
      <c r="W202" s="50">
        <f t="shared" si="44"/>
        <v>0</v>
      </c>
      <c r="X202" s="52">
        <f t="shared" si="45"/>
        <v>0</v>
      </c>
      <c r="Y202" s="88">
        <f t="shared" si="46"/>
        <v>0</v>
      </c>
      <c r="Z202" s="40"/>
    </row>
    <row r="203" spans="1:26" ht="18" customHeight="1">
      <c r="A203" s="90">
        <f t="shared" si="47"/>
        <v>202</v>
      </c>
      <c r="B203" s="35" t="s">
        <v>65</v>
      </c>
      <c r="C203" s="15"/>
      <c r="D203" s="49"/>
      <c r="E203" s="15"/>
      <c r="F203" s="49"/>
      <c r="G203" s="15"/>
      <c r="H203" s="49"/>
      <c r="I203" s="15"/>
      <c r="J203" s="49"/>
      <c r="K203" s="15"/>
      <c r="L203" s="49"/>
      <c r="M203" s="15"/>
      <c r="N203" s="49"/>
      <c r="O203" s="15"/>
      <c r="P203" s="49"/>
      <c r="Q203" s="15"/>
      <c r="R203" s="49"/>
      <c r="S203" s="15"/>
      <c r="T203" s="52"/>
      <c r="U203" s="15"/>
      <c r="V203" s="52">
        <f t="shared" si="43"/>
        <v>0</v>
      </c>
      <c r="W203" s="50">
        <f t="shared" si="44"/>
        <v>0</v>
      </c>
      <c r="X203" s="52">
        <f t="shared" si="45"/>
        <v>0</v>
      </c>
      <c r="Y203" s="88">
        <f t="shared" si="46"/>
        <v>0</v>
      </c>
      <c r="Z203" s="40"/>
    </row>
    <row r="204" spans="1:26" ht="18" customHeight="1">
      <c r="A204" s="90">
        <f t="shared" si="47"/>
        <v>203</v>
      </c>
      <c r="B204" s="35" t="s">
        <v>119</v>
      </c>
      <c r="C204" s="15"/>
      <c r="D204" s="49"/>
      <c r="E204" s="15"/>
      <c r="F204" s="49"/>
      <c r="G204" s="15"/>
      <c r="H204" s="49"/>
      <c r="I204" s="15"/>
      <c r="J204" s="49"/>
      <c r="K204" s="15"/>
      <c r="L204" s="49"/>
      <c r="M204" s="15"/>
      <c r="N204" s="49"/>
      <c r="O204" s="15"/>
      <c r="P204" s="49"/>
      <c r="Q204" s="15"/>
      <c r="R204" s="49"/>
      <c r="S204" s="15"/>
      <c r="T204" s="52"/>
      <c r="U204" s="15"/>
      <c r="V204" s="52">
        <f t="shared" si="43"/>
        <v>0</v>
      </c>
      <c r="W204" s="50">
        <f t="shared" si="44"/>
        <v>0</v>
      </c>
      <c r="X204" s="52">
        <f t="shared" si="45"/>
        <v>0</v>
      </c>
      <c r="Y204" s="88">
        <f t="shared" si="46"/>
        <v>0</v>
      </c>
      <c r="Z204" s="40"/>
    </row>
    <row r="205" spans="1:26" ht="18" customHeight="1">
      <c r="A205" s="90">
        <f t="shared" si="47"/>
        <v>204</v>
      </c>
      <c r="B205" s="37" t="s">
        <v>126</v>
      </c>
      <c r="C205" s="15"/>
      <c r="D205" s="49"/>
      <c r="E205" s="15"/>
      <c r="F205" s="49"/>
      <c r="G205" s="15"/>
      <c r="H205" s="49"/>
      <c r="I205" s="15"/>
      <c r="J205" s="49"/>
      <c r="K205" s="15"/>
      <c r="L205" s="49"/>
      <c r="M205" s="15"/>
      <c r="N205" s="49"/>
      <c r="O205" s="15"/>
      <c r="P205" s="49"/>
      <c r="Q205" s="15"/>
      <c r="R205" s="49"/>
      <c r="S205" s="15"/>
      <c r="T205" s="52"/>
      <c r="U205" s="15"/>
      <c r="V205" s="52">
        <f t="shared" si="43"/>
        <v>0</v>
      </c>
      <c r="W205" s="50">
        <f t="shared" si="44"/>
        <v>0</v>
      </c>
      <c r="X205" s="52">
        <f t="shared" si="45"/>
        <v>0</v>
      </c>
      <c r="Y205" s="88">
        <f t="shared" si="46"/>
        <v>0</v>
      </c>
      <c r="Z205" s="40"/>
    </row>
    <row r="206" spans="1:26" ht="18" customHeight="1">
      <c r="A206" s="90">
        <f t="shared" si="47"/>
        <v>205</v>
      </c>
      <c r="B206" s="35" t="s">
        <v>146</v>
      </c>
      <c r="C206" s="15"/>
      <c r="D206" s="49"/>
      <c r="E206" s="15"/>
      <c r="F206" s="49"/>
      <c r="G206" s="15"/>
      <c r="H206" s="49"/>
      <c r="I206" s="15"/>
      <c r="J206" s="49"/>
      <c r="K206" s="15"/>
      <c r="L206" s="49"/>
      <c r="M206" s="15"/>
      <c r="N206" s="49"/>
      <c r="O206" s="15"/>
      <c r="P206" s="49"/>
      <c r="Q206" s="15"/>
      <c r="R206" s="49"/>
      <c r="S206" s="15"/>
      <c r="T206" s="52"/>
      <c r="U206" s="15"/>
      <c r="V206" s="52">
        <f t="shared" si="43"/>
        <v>0</v>
      </c>
      <c r="W206" s="50">
        <f t="shared" si="44"/>
        <v>0</v>
      </c>
      <c r="X206" s="52">
        <f t="shared" si="45"/>
        <v>0</v>
      </c>
      <c r="Y206" s="88">
        <f t="shared" si="46"/>
        <v>0</v>
      </c>
      <c r="Z206" s="40"/>
    </row>
    <row r="207" spans="1:26" ht="18" customHeight="1">
      <c r="A207" s="90">
        <f t="shared" si="47"/>
        <v>206</v>
      </c>
      <c r="B207" s="35" t="s">
        <v>141</v>
      </c>
      <c r="C207" s="15"/>
      <c r="D207" s="49"/>
      <c r="E207" s="15"/>
      <c r="F207" s="49"/>
      <c r="G207" s="15"/>
      <c r="H207" s="49"/>
      <c r="I207" s="15"/>
      <c r="J207" s="49"/>
      <c r="K207" s="15"/>
      <c r="L207" s="49"/>
      <c r="M207" s="15"/>
      <c r="N207" s="49"/>
      <c r="O207" s="15"/>
      <c r="P207" s="49"/>
      <c r="Q207" s="15"/>
      <c r="R207" s="49"/>
      <c r="S207" s="15"/>
      <c r="T207" s="52"/>
      <c r="U207" s="15"/>
      <c r="V207" s="52">
        <f t="shared" si="43"/>
        <v>0</v>
      </c>
      <c r="W207" s="50">
        <f t="shared" si="44"/>
        <v>0</v>
      </c>
      <c r="X207" s="52">
        <f t="shared" si="45"/>
        <v>0</v>
      </c>
      <c r="Y207" s="88">
        <f t="shared" si="46"/>
        <v>0</v>
      </c>
      <c r="Z207" s="40"/>
    </row>
    <row r="208" spans="1:26" ht="18" customHeight="1">
      <c r="A208" s="90">
        <f t="shared" si="47"/>
        <v>207</v>
      </c>
      <c r="B208" s="35" t="s">
        <v>144</v>
      </c>
      <c r="C208" s="15"/>
      <c r="D208" s="49"/>
      <c r="E208" s="15"/>
      <c r="F208" s="49"/>
      <c r="G208" s="15"/>
      <c r="H208" s="49"/>
      <c r="I208" s="15"/>
      <c r="J208" s="49"/>
      <c r="K208" s="15"/>
      <c r="L208" s="49"/>
      <c r="M208" s="15"/>
      <c r="N208" s="49"/>
      <c r="O208" s="15"/>
      <c r="P208" s="49"/>
      <c r="Q208" s="15"/>
      <c r="R208" s="49"/>
      <c r="S208" s="15"/>
      <c r="T208" s="52"/>
      <c r="U208" s="15"/>
      <c r="V208" s="52">
        <f t="shared" si="43"/>
        <v>0</v>
      </c>
      <c r="W208" s="50">
        <f t="shared" si="44"/>
        <v>0</v>
      </c>
      <c r="X208" s="52">
        <f t="shared" si="45"/>
        <v>0</v>
      </c>
      <c r="Y208" s="88">
        <f t="shared" si="46"/>
        <v>0</v>
      </c>
      <c r="Z208" s="40"/>
    </row>
    <row r="209" spans="1:26" ht="18" customHeight="1">
      <c r="A209" s="90">
        <f t="shared" si="47"/>
        <v>208</v>
      </c>
      <c r="B209" s="35" t="s">
        <v>91</v>
      </c>
      <c r="C209" s="15"/>
      <c r="D209" s="49"/>
      <c r="E209" s="15"/>
      <c r="F209" s="49"/>
      <c r="G209" s="15"/>
      <c r="H209" s="49"/>
      <c r="I209" s="15"/>
      <c r="J209" s="49"/>
      <c r="K209" s="15"/>
      <c r="L209" s="49"/>
      <c r="M209" s="15"/>
      <c r="N209" s="49"/>
      <c r="O209" s="15"/>
      <c r="P209" s="49"/>
      <c r="Q209" s="15"/>
      <c r="R209" s="49"/>
      <c r="S209" s="15"/>
      <c r="T209" s="52"/>
      <c r="U209" s="15"/>
      <c r="V209" s="52">
        <f t="shared" si="43"/>
        <v>0</v>
      </c>
      <c r="W209" s="50">
        <f t="shared" si="44"/>
        <v>0</v>
      </c>
      <c r="X209" s="52">
        <f t="shared" si="45"/>
        <v>0</v>
      </c>
      <c r="Y209" s="88">
        <f t="shared" si="46"/>
        <v>0</v>
      </c>
      <c r="Z209" s="40"/>
    </row>
    <row r="210" spans="1:26" ht="18" customHeight="1">
      <c r="A210" s="90">
        <f t="shared" si="47"/>
        <v>209</v>
      </c>
      <c r="B210" s="35" t="s">
        <v>104</v>
      </c>
      <c r="C210" s="15"/>
      <c r="D210" s="49"/>
      <c r="E210" s="15"/>
      <c r="F210" s="49"/>
      <c r="G210" s="15"/>
      <c r="H210" s="49"/>
      <c r="I210" s="15"/>
      <c r="J210" s="49"/>
      <c r="K210" s="15"/>
      <c r="L210" s="49"/>
      <c r="M210" s="15"/>
      <c r="N210" s="49"/>
      <c r="O210" s="15"/>
      <c r="P210" s="49"/>
      <c r="Q210" s="15"/>
      <c r="R210" s="49"/>
      <c r="S210" s="15"/>
      <c r="T210" s="52"/>
      <c r="U210" s="15"/>
      <c r="V210" s="52">
        <f t="shared" si="43"/>
        <v>0</v>
      </c>
      <c r="W210" s="50">
        <f t="shared" si="44"/>
        <v>0</v>
      </c>
      <c r="X210" s="52">
        <f t="shared" si="45"/>
        <v>0</v>
      </c>
      <c r="Y210" s="88">
        <f t="shared" si="46"/>
        <v>0</v>
      </c>
      <c r="Z210" s="40"/>
    </row>
    <row r="211" spans="1:26" ht="18" customHeight="1">
      <c r="A211" s="90">
        <f t="shared" si="47"/>
        <v>210</v>
      </c>
      <c r="B211" s="35" t="s">
        <v>131</v>
      </c>
      <c r="C211" s="15"/>
      <c r="D211" s="49"/>
      <c r="E211" s="15"/>
      <c r="F211" s="49"/>
      <c r="G211" s="15"/>
      <c r="H211" s="49"/>
      <c r="I211" s="15"/>
      <c r="J211" s="49"/>
      <c r="K211" s="15"/>
      <c r="L211" s="49"/>
      <c r="M211" s="15"/>
      <c r="N211" s="49"/>
      <c r="O211" s="15"/>
      <c r="P211" s="49"/>
      <c r="Q211" s="15"/>
      <c r="R211" s="49"/>
      <c r="S211" s="15"/>
      <c r="T211" s="52"/>
      <c r="U211" s="15"/>
      <c r="V211" s="52">
        <f t="shared" si="43"/>
        <v>0</v>
      </c>
      <c r="W211" s="50">
        <f t="shared" si="44"/>
        <v>0</v>
      </c>
      <c r="X211" s="52">
        <f t="shared" si="45"/>
        <v>0</v>
      </c>
      <c r="Y211" s="88">
        <f t="shared" si="46"/>
        <v>0</v>
      </c>
      <c r="Z211" s="40"/>
    </row>
    <row r="212" spans="1:26" ht="18" customHeight="1">
      <c r="A212" s="90">
        <f t="shared" si="47"/>
        <v>211</v>
      </c>
      <c r="B212" s="35" t="s">
        <v>152</v>
      </c>
      <c r="C212" s="15"/>
      <c r="D212" s="49"/>
      <c r="E212" s="15"/>
      <c r="F212" s="49"/>
      <c r="G212" s="15"/>
      <c r="H212" s="49"/>
      <c r="I212" s="15"/>
      <c r="J212" s="49"/>
      <c r="K212" s="15"/>
      <c r="L212" s="49"/>
      <c r="M212" s="15"/>
      <c r="N212" s="49"/>
      <c r="O212" s="15"/>
      <c r="P212" s="49"/>
      <c r="Q212" s="15"/>
      <c r="R212" s="49"/>
      <c r="S212" s="15"/>
      <c r="T212" s="52"/>
      <c r="U212" s="15"/>
      <c r="V212" s="52">
        <f t="shared" si="43"/>
        <v>0</v>
      </c>
      <c r="W212" s="50">
        <f t="shared" si="44"/>
        <v>0</v>
      </c>
      <c r="X212" s="52">
        <f t="shared" si="45"/>
        <v>0</v>
      </c>
      <c r="Y212" s="88">
        <f t="shared" si="46"/>
        <v>0</v>
      </c>
      <c r="Z212" s="40"/>
    </row>
    <row r="213" spans="1:26" ht="18" customHeight="1">
      <c r="A213" s="90">
        <f t="shared" si="47"/>
        <v>212</v>
      </c>
      <c r="B213" s="37" t="s">
        <v>80</v>
      </c>
      <c r="C213" s="15"/>
      <c r="D213" s="49"/>
      <c r="E213" s="15"/>
      <c r="F213" s="49"/>
      <c r="G213" s="15"/>
      <c r="H213" s="49"/>
      <c r="I213" s="15"/>
      <c r="J213" s="49"/>
      <c r="K213" s="15"/>
      <c r="L213" s="49"/>
      <c r="M213" s="15"/>
      <c r="N213" s="49"/>
      <c r="O213" s="15"/>
      <c r="P213" s="49"/>
      <c r="Q213" s="15"/>
      <c r="R213" s="49"/>
      <c r="S213" s="15"/>
      <c r="T213" s="52"/>
      <c r="U213" s="15"/>
      <c r="V213" s="52">
        <f t="shared" si="43"/>
        <v>0</v>
      </c>
      <c r="W213" s="50">
        <f t="shared" si="44"/>
        <v>0</v>
      </c>
      <c r="X213" s="52">
        <f t="shared" si="45"/>
        <v>0</v>
      </c>
      <c r="Y213" s="88">
        <f t="shared" si="46"/>
        <v>0</v>
      </c>
      <c r="Z213" s="40"/>
    </row>
    <row r="214" spans="1:26" ht="18" customHeight="1">
      <c r="A214" s="90">
        <f t="shared" si="47"/>
        <v>213</v>
      </c>
      <c r="B214" s="35" t="s">
        <v>139</v>
      </c>
      <c r="C214" s="15"/>
      <c r="D214" s="49"/>
      <c r="E214" s="15"/>
      <c r="F214" s="49"/>
      <c r="G214" s="15"/>
      <c r="H214" s="49"/>
      <c r="I214" s="15"/>
      <c r="J214" s="49"/>
      <c r="K214" s="15"/>
      <c r="L214" s="49"/>
      <c r="M214" s="15"/>
      <c r="N214" s="49"/>
      <c r="O214" s="15"/>
      <c r="P214" s="49"/>
      <c r="Q214" s="15"/>
      <c r="R214" s="49"/>
      <c r="S214" s="15"/>
      <c r="T214" s="52"/>
      <c r="U214" s="15"/>
      <c r="V214" s="52">
        <f t="shared" si="43"/>
        <v>0</v>
      </c>
      <c r="W214" s="50">
        <f t="shared" si="44"/>
        <v>0</v>
      </c>
      <c r="X214" s="52">
        <f t="shared" si="45"/>
        <v>0</v>
      </c>
      <c r="Y214" s="88">
        <f t="shared" si="46"/>
        <v>0</v>
      </c>
      <c r="Z214" s="40"/>
    </row>
    <row r="215" spans="1:26" ht="18" customHeight="1">
      <c r="A215" s="90">
        <f t="shared" si="47"/>
        <v>214</v>
      </c>
      <c r="B215" s="35" t="s">
        <v>56</v>
      </c>
      <c r="C215" s="15"/>
      <c r="D215" s="49"/>
      <c r="E215" s="15"/>
      <c r="F215" s="49"/>
      <c r="G215" s="15"/>
      <c r="H215" s="49"/>
      <c r="I215" s="15"/>
      <c r="J215" s="49"/>
      <c r="K215" s="15"/>
      <c r="L215" s="49"/>
      <c r="M215" s="15"/>
      <c r="N215" s="49"/>
      <c r="O215" s="15"/>
      <c r="P215" s="49"/>
      <c r="Q215" s="15"/>
      <c r="R215" s="49"/>
      <c r="S215" s="15"/>
      <c r="T215" s="52"/>
      <c r="U215" s="15"/>
      <c r="V215" s="52">
        <f t="shared" si="43"/>
        <v>0</v>
      </c>
      <c r="W215" s="50">
        <f t="shared" si="44"/>
        <v>0</v>
      </c>
      <c r="X215" s="52">
        <f t="shared" si="45"/>
        <v>0</v>
      </c>
      <c r="Y215" s="88">
        <f t="shared" si="46"/>
        <v>0</v>
      </c>
      <c r="Z215" s="40"/>
    </row>
    <row r="216" spans="1:26" ht="18" customHeight="1">
      <c r="A216" s="90">
        <f t="shared" si="47"/>
        <v>215</v>
      </c>
      <c r="B216" s="34" t="s">
        <v>346</v>
      </c>
      <c r="C216" s="15"/>
      <c r="D216" s="49"/>
      <c r="E216" s="15"/>
      <c r="F216" s="49"/>
      <c r="G216" s="15"/>
      <c r="H216" s="49"/>
      <c r="I216" s="15"/>
      <c r="J216" s="49"/>
      <c r="K216" s="15"/>
      <c r="L216" s="49"/>
      <c r="M216" s="15"/>
      <c r="N216" s="49"/>
      <c r="O216" s="15"/>
      <c r="P216" s="49"/>
      <c r="Q216" s="15"/>
      <c r="R216" s="49"/>
      <c r="S216" s="15"/>
      <c r="T216" s="52"/>
      <c r="U216" s="15"/>
      <c r="V216" s="52">
        <f t="shared" si="43"/>
        <v>0</v>
      </c>
      <c r="W216" s="50">
        <f t="shared" si="44"/>
        <v>0</v>
      </c>
      <c r="X216" s="52">
        <f t="shared" si="45"/>
        <v>0</v>
      </c>
      <c r="Y216" s="88">
        <f t="shared" si="46"/>
        <v>0</v>
      </c>
      <c r="Z216" s="40"/>
    </row>
    <row r="217" spans="1:26" ht="18" customHeight="1">
      <c r="A217" s="90">
        <f t="shared" si="47"/>
        <v>216</v>
      </c>
      <c r="B217" s="37" t="s">
        <v>88</v>
      </c>
      <c r="C217" s="15"/>
      <c r="D217" s="49"/>
      <c r="E217" s="15"/>
      <c r="F217" s="49"/>
      <c r="G217" s="15"/>
      <c r="H217" s="49"/>
      <c r="I217" s="15"/>
      <c r="J217" s="49"/>
      <c r="K217" s="15"/>
      <c r="L217" s="49"/>
      <c r="M217" s="15"/>
      <c r="N217" s="49"/>
      <c r="O217" s="15"/>
      <c r="P217" s="49"/>
      <c r="Q217" s="15"/>
      <c r="R217" s="49"/>
      <c r="S217" s="15"/>
      <c r="T217" s="52"/>
      <c r="U217" s="15"/>
      <c r="V217" s="52">
        <f t="shared" si="43"/>
        <v>0</v>
      </c>
      <c r="W217" s="50">
        <f t="shared" si="44"/>
        <v>0</v>
      </c>
      <c r="X217" s="52">
        <f t="shared" si="45"/>
        <v>0</v>
      </c>
      <c r="Y217" s="88">
        <f t="shared" si="46"/>
        <v>0</v>
      </c>
      <c r="Z217" s="40"/>
    </row>
    <row r="218" spans="1:26" ht="18" customHeight="1">
      <c r="A218" s="90">
        <f t="shared" si="47"/>
        <v>217</v>
      </c>
      <c r="B218" s="34" t="s">
        <v>211</v>
      </c>
      <c r="C218" s="15"/>
      <c r="D218" s="49"/>
      <c r="E218" s="15"/>
      <c r="F218" s="49"/>
      <c r="G218" s="15"/>
      <c r="H218" s="49"/>
      <c r="I218" s="15"/>
      <c r="J218" s="49"/>
      <c r="K218" s="15"/>
      <c r="L218" s="49"/>
      <c r="M218" s="15"/>
      <c r="N218" s="49"/>
      <c r="O218" s="15"/>
      <c r="P218" s="49"/>
      <c r="Q218" s="15"/>
      <c r="R218" s="49"/>
      <c r="S218" s="15"/>
      <c r="T218" s="52"/>
      <c r="U218" s="15"/>
      <c r="V218" s="52">
        <f t="shared" si="43"/>
        <v>0</v>
      </c>
      <c r="W218" s="50">
        <f t="shared" si="44"/>
        <v>0</v>
      </c>
      <c r="X218" s="52">
        <f t="shared" si="45"/>
        <v>0</v>
      </c>
      <c r="Y218" s="88">
        <f t="shared" si="46"/>
        <v>0</v>
      </c>
      <c r="Z218" s="40"/>
    </row>
    <row r="219" spans="1:26" ht="18" customHeight="1">
      <c r="A219" s="90">
        <f t="shared" si="47"/>
        <v>218</v>
      </c>
      <c r="B219" s="34" t="s">
        <v>370</v>
      </c>
      <c r="C219" s="15"/>
      <c r="D219" s="49"/>
      <c r="E219" s="15"/>
      <c r="F219" s="49"/>
      <c r="G219" s="15"/>
      <c r="H219" s="49"/>
      <c r="I219" s="15"/>
      <c r="J219" s="49"/>
      <c r="K219" s="15"/>
      <c r="L219" s="49"/>
      <c r="M219" s="15"/>
      <c r="N219" s="49"/>
      <c r="O219" s="15"/>
      <c r="P219" s="49"/>
      <c r="Q219" s="15"/>
      <c r="R219" s="49"/>
      <c r="S219" s="15"/>
      <c r="T219" s="52"/>
      <c r="U219" s="15"/>
      <c r="V219" s="52">
        <f t="shared" si="43"/>
        <v>0</v>
      </c>
      <c r="W219" s="50">
        <f t="shared" si="44"/>
        <v>0</v>
      </c>
      <c r="X219" s="52">
        <f t="shared" si="45"/>
        <v>0</v>
      </c>
      <c r="Y219" s="88">
        <f t="shared" si="46"/>
        <v>0</v>
      </c>
      <c r="Z219" s="40"/>
    </row>
    <row r="220" spans="1:26" ht="18" customHeight="1">
      <c r="A220" s="90">
        <f t="shared" si="47"/>
        <v>219</v>
      </c>
      <c r="B220" s="34" t="s">
        <v>371</v>
      </c>
      <c r="C220" s="15"/>
      <c r="D220" s="49"/>
      <c r="E220" s="15"/>
      <c r="F220" s="49"/>
      <c r="G220" s="15"/>
      <c r="H220" s="49"/>
      <c r="I220" s="15"/>
      <c r="J220" s="49"/>
      <c r="K220" s="15"/>
      <c r="L220" s="49"/>
      <c r="M220" s="15"/>
      <c r="N220" s="49"/>
      <c r="O220" s="15"/>
      <c r="P220" s="49"/>
      <c r="Q220" s="15"/>
      <c r="R220" s="49"/>
      <c r="S220" s="15"/>
      <c r="T220" s="52"/>
      <c r="U220" s="15"/>
      <c r="V220" s="52">
        <f t="shared" si="43"/>
        <v>0</v>
      </c>
      <c r="W220" s="50">
        <f t="shared" si="44"/>
        <v>0</v>
      </c>
      <c r="X220" s="52">
        <f t="shared" si="45"/>
        <v>0</v>
      </c>
      <c r="Y220" s="88">
        <f t="shared" si="46"/>
        <v>0</v>
      </c>
      <c r="Z220" s="40"/>
    </row>
    <row r="221" spans="1:26" ht="18" customHeight="1">
      <c r="A221" s="90">
        <f t="shared" si="47"/>
        <v>220</v>
      </c>
      <c r="B221" s="34" t="s">
        <v>215</v>
      </c>
      <c r="C221" s="15"/>
      <c r="D221" s="49"/>
      <c r="E221" s="15"/>
      <c r="F221" s="49"/>
      <c r="G221" s="15"/>
      <c r="H221" s="49"/>
      <c r="I221" s="15"/>
      <c r="J221" s="49"/>
      <c r="K221" s="15"/>
      <c r="L221" s="49"/>
      <c r="M221" s="15"/>
      <c r="N221" s="49"/>
      <c r="O221" s="15"/>
      <c r="P221" s="49"/>
      <c r="Q221" s="15"/>
      <c r="R221" s="49"/>
      <c r="S221" s="15"/>
      <c r="T221" s="52"/>
      <c r="U221" s="15"/>
      <c r="V221" s="52">
        <f t="shared" si="43"/>
        <v>0</v>
      </c>
      <c r="W221" s="50">
        <f t="shared" si="44"/>
        <v>0</v>
      </c>
      <c r="X221" s="52">
        <f t="shared" si="45"/>
        <v>0</v>
      </c>
      <c r="Y221" s="88">
        <f t="shared" si="46"/>
        <v>0</v>
      </c>
      <c r="Z221" s="40"/>
    </row>
    <row r="222" spans="1:26" ht="18" customHeight="1">
      <c r="A222" s="90">
        <f t="shared" si="47"/>
        <v>221</v>
      </c>
      <c r="B222" s="34" t="s">
        <v>373</v>
      </c>
      <c r="C222" s="15"/>
      <c r="D222" s="49"/>
      <c r="E222" s="15"/>
      <c r="F222" s="49"/>
      <c r="G222" s="15"/>
      <c r="H222" s="49"/>
      <c r="I222" s="15"/>
      <c r="J222" s="49"/>
      <c r="K222" s="15"/>
      <c r="L222" s="49"/>
      <c r="M222" s="15"/>
      <c r="N222" s="49"/>
      <c r="O222" s="15"/>
      <c r="P222" s="49"/>
      <c r="Q222" s="15"/>
      <c r="R222" s="49"/>
      <c r="S222" s="15"/>
      <c r="T222" s="52"/>
      <c r="U222" s="15"/>
      <c r="V222" s="52">
        <f t="shared" si="43"/>
        <v>0</v>
      </c>
      <c r="W222" s="50">
        <f t="shared" si="44"/>
        <v>0</v>
      </c>
      <c r="X222" s="52">
        <f t="shared" si="45"/>
        <v>0</v>
      </c>
      <c r="Y222" s="88">
        <f t="shared" si="46"/>
        <v>0</v>
      </c>
      <c r="Z222" s="40"/>
    </row>
    <row r="223" spans="1:26" ht="18" customHeight="1">
      <c r="A223" s="90">
        <f t="shared" si="47"/>
        <v>222</v>
      </c>
      <c r="B223" s="34" t="s">
        <v>374</v>
      </c>
      <c r="C223" s="15"/>
      <c r="D223" s="49"/>
      <c r="E223" s="15"/>
      <c r="F223" s="49"/>
      <c r="G223" s="15"/>
      <c r="H223" s="49"/>
      <c r="I223" s="15"/>
      <c r="J223" s="49"/>
      <c r="K223" s="15"/>
      <c r="L223" s="49"/>
      <c r="M223" s="15"/>
      <c r="N223" s="49"/>
      <c r="O223" s="15"/>
      <c r="P223" s="49"/>
      <c r="Q223" s="15"/>
      <c r="R223" s="49"/>
      <c r="S223" s="15"/>
      <c r="T223" s="52"/>
      <c r="U223" s="15"/>
      <c r="V223" s="52">
        <f t="shared" si="43"/>
        <v>0</v>
      </c>
      <c r="W223" s="50">
        <f t="shared" si="44"/>
        <v>0</v>
      </c>
      <c r="X223" s="52">
        <f t="shared" si="45"/>
        <v>0</v>
      </c>
      <c r="Y223" s="88">
        <f t="shared" si="46"/>
        <v>0</v>
      </c>
      <c r="Z223" s="40"/>
    </row>
    <row r="224" spans="1:26" ht="18" customHeight="1">
      <c r="A224" s="90">
        <f t="shared" si="47"/>
        <v>223</v>
      </c>
      <c r="B224" s="34" t="s">
        <v>342</v>
      </c>
      <c r="C224" s="15"/>
      <c r="D224" s="49"/>
      <c r="E224" s="15"/>
      <c r="F224" s="49"/>
      <c r="G224" s="15"/>
      <c r="H224" s="49"/>
      <c r="I224" s="15"/>
      <c r="J224" s="49"/>
      <c r="K224" s="15"/>
      <c r="L224" s="49"/>
      <c r="M224" s="15"/>
      <c r="N224" s="49"/>
      <c r="O224" s="15"/>
      <c r="P224" s="49"/>
      <c r="Q224" s="15"/>
      <c r="R224" s="49"/>
      <c r="S224" s="15"/>
      <c r="T224" s="52"/>
      <c r="U224" s="15"/>
      <c r="V224" s="52">
        <f t="shared" si="43"/>
        <v>0</v>
      </c>
      <c r="W224" s="50">
        <f t="shared" si="44"/>
        <v>0</v>
      </c>
      <c r="X224" s="52">
        <f t="shared" si="45"/>
        <v>0</v>
      </c>
      <c r="Y224" s="88">
        <f t="shared" si="46"/>
        <v>0</v>
      </c>
      <c r="Z224" s="40"/>
    </row>
    <row r="225" spans="1:26" ht="18" customHeight="1">
      <c r="A225" s="90">
        <f t="shared" si="47"/>
        <v>224</v>
      </c>
      <c r="B225" s="34" t="s">
        <v>368</v>
      </c>
      <c r="C225" s="15"/>
      <c r="D225" s="49"/>
      <c r="E225" s="15"/>
      <c r="F225" s="49"/>
      <c r="G225" s="15"/>
      <c r="H225" s="49"/>
      <c r="I225" s="15"/>
      <c r="J225" s="49"/>
      <c r="K225" s="15"/>
      <c r="L225" s="49"/>
      <c r="M225" s="15"/>
      <c r="N225" s="49"/>
      <c r="O225" s="15"/>
      <c r="P225" s="49"/>
      <c r="Q225" s="15"/>
      <c r="R225" s="49"/>
      <c r="S225" s="15"/>
      <c r="T225" s="52"/>
      <c r="U225" s="15"/>
      <c r="V225" s="52">
        <f t="shared" si="43"/>
        <v>0</v>
      </c>
      <c r="W225" s="50">
        <f t="shared" si="44"/>
        <v>0</v>
      </c>
      <c r="X225" s="52">
        <f t="shared" si="45"/>
        <v>0</v>
      </c>
      <c r="Y225" s="88">
        <f t="shared" si="46"/>
        <v>0</v>
      </c>
      <c r="Z225" s="40"/>
    </row>
    <row r="226" spans="1:26" ht="18" customHeight="1">
      <c r="A226" s="90">
        <f t="shared" si="47"/>
        <v>225</v>
      </c>
      <c r="B226" s="34" t="s">
        <v>369</v>
      </c>
      <c r="C226" s="15"/>
      <c r="D226" s="49"/>
      <c r="E226" s="15"/>
      <c r="F226" s="49"/>
      <c r="G226" s="15"/>
      <c r="H226" s="49"/>
      <c r="I226" s="15"/>
      <c r="J226" s="49"/>
      <c r="K226" s="15"/>
      <c r="L226" s="49"/>
      <c r="M226" s="15"/>
      <c r="N226" s="49"/>
      <c r="O226" s="15"/>
      <c r="P226" s="49"/>
      <c r="Q226" s="15"/>
      <c r="R226" s="49"/>
      <c r="S226" s="15"/>
      <c r="T226" s="52"/>
      <c r="U226" s="15"/>
      <c r="V226" s="52">
        <f t="shared" si="43"/>
        <v>0</v>
      </c>
      <c r="W226" s="50">
        <f t="shared" si="44"/>
        <v>0</v>
      </c>
      <c r="X226" s="52">
        <f t="shared" si="45"/>
        <v>0</v>
      </c>
      <c r="Y226" s="88">
        <f t="shared" si="46"/>
        <v>0</v>
      </c>
      <c r="Z226" s="40"/>
    </row>
    <row r="227" spans="1:26" ht="18" customHeight="1">
      <c r="A227" s="90">
        <f t="shared" si="47"/>
        <v>226</v>
      </c>
      <c r="B227" s="34" t="s">
        <v>231</v>
      </c>
      <c r="C227" s="15"/>
      <c r="D227" s="49"/>
      <c r="E227" s="15"/>
      <c r="F227" s="49"/>
      <c r="G227" s="15"/>
      <c r="H227" s="49"/>
      <c r="I227" s="15"/>
      <c r="J227" s="49"/>
      <c r="K227" s="15"/>
      <c r="L227" s="49"/>
      <c r="M227" s="15"/>
      <c r="N227" s="49"/>
      <c r="O227" s="15"/>
      <c r="P227" s="49"/>
      <c r="Q227" s="15"/>
      <c r="R227" s="49"/>
      <c r="S227" s="15"/>
      <c r="T227" s="52"/>
      <c r="U227" s="15"/>
      <c r="V227" s="52">
        <f t="shared" si="43"/>
        <v>0</v>
      </c>
      <c r="W227" s="50">
        <f t="shared" si="44"/>
        <v>0</v>
      </c>
      <c r="X227" s="52">
        <f t="shared" si="45"/>
        <v>0</v>
      </c>
      <c r="Y227" s="88">
        <f t="shared" si="46"/>
        <v>0</v>
      </c>
      <c r="Z227" s="40"/>
    </row>
    <row r="228" spans="1:26" ht="18" customHeight="1">
      <c r="A228" s="90">
        <f t="shared" si="47"/>
        <v>227</v>
      </c>
      <c r="B228" s="34" t="s">
        <v>201</v>
      </c>
      <c r="C228" s="15"/>
      <c r="D228" s="49"/>
      <c r="E228" s="15"/>
      <c r="F228" s="49"/>
      <c r="G228" s="15"/>
      <c r="H228" s="49"/>
      <c r="I228" s="15"/>
      <c r="J228" s="49"/>
      <c r="K228" s="15"/>
      <c r="L228" s="49"/>
      <c r="M228" s="15"/>
      <c r="N228" s="49"/>
      <c r="O228" s="15"/>
      <c r="P228" s="49"/>
      <c r="Q228" s="15"/>
      <c r="R228" s="49"/>
      <c r="S228" s="15"/>
      <c r="T228" s="52"/>
      <c r="U228" s="15"/>
      <c r="V228" s="52">
        <f t="shared" si="43"/>
        <v>0</v>
      </c>
      <c r="W228" s="50">
        <f t="shared" si="44"/>
        <v>0</v>
      </c>
      <c r="X228" s="52">
        <f t="shared" si="45"/>
        <v>0</v>
      </c>
      <c r="Y228" s="88">
        <f t="shared" si="46"/>
        <v>0</v>
      </c>
      <c r="Z228" s="40"/>
    </row>
    <row r="229" spans="1:26" ht="18" customHeight="1">
      <c r="A229" s="90">
        <f t="shared" si="47"/>
        <v>228</v>
      </c>
      <c r="B229" s="34" t="s">
        <v>217</v>
      </c>
      <c r="C229" s="15"/>
      <c r="D229" s="49"/>
      <c r="E229" s="15"/>
      <c r="F229" s="49"/>
      <c r="G229" s="15"/>
      <c r="H229" s="49"/>
      <c r="I229" s="15"/>
      <c r="J229" s="49"/>
      <c r="K229" s="15"/>
      <c r="L229" s="49"/>
      <c r="M229" s="15"/>
      <c r="N229" s="49"/>
      <c r="O229" s="15"/>
      <c r="P229" s="49"/>
      <c r="Q229" s="15"/>
      <c r="R229" s="49"/>
      <c r="S229" s="15"/>
      <c r="T229" s="52"/>
      <c r="U229" s="15"/>
      <c r="V229" s="52">
        <f t="shared" si="43"/>
        <v>0</v>
      </c>
      <c r="W229" s="50">
        <f t="shared" si="44"/>
        <v>0</v>
      </c>
      <c r="X229" s="52">
        <f t="shared" si="45"/>
        <v>0</v>
      </c>
      <c r="Y229" s="88">
        <f t="shared" si="46"/>
        <v>0</v>
      </c>
      <c r="Z229" s="40"/>
    </row>
    <row r="230" spans="1:26" ht="18" customHeight="1">
      <c r="A230" s="90">
        <f t="shared" si="47"/>
        <v>229</v>
      </c>
      <c r="B230" s="34" t="s">
        <v>230</v>
      </c>
      <c r="C230" s="15"/>
      <c r="D230" s="49"/>
      <c r="E230" s="15"/>
      <c r="F230" s="49"/>
      <c r="G230" s="15"/>
      <c r="H230" s="49"/>
      <c r="I230" s="15"/>
      <c r="J230" s="49"/>
      <c r="K230" s="15"/>
      <c r="L230" s="49"/>
      <c r="M230" s="15"/>
      <c r="N230" s="49"/>
      <c r="O230" s="15"/>
      <c r="P230" s="49"/>
      <c r="Q230" s="15"/>
      <c r="R230" s="49"/>
      <c r="S230" s="15"/>
      <c r="T230" s="52"/>
      <c r="U230" s="15"/>
      <c r="V230" s="52">
        <f t="shared" si="43"/>
        <v>0</v>
      </c>
      <c r="W230" s="50">
        <f t="shared" si="44"/>
        <v>0</v>
      </c>
      <c r="X230" s="52">
        <f t="shared" si="45"/>
        <v>0</v>
      </c>
      <c r="Y230" s="88">
        <f t="shared" si="46"/>
        <v>0</v>
      </c>
      <c r="Z230" s="40"/>
    </row>
    <row r="231" spans="1:26" ht="18" customHeight="1">
      <c r="A231" s="90">
        <f t="shared" si="47"/>
        <v>230</v>
      </c>
      <c r="B231" s="34" t="s">
        <v>200</v>
      </c>
      <c r="C231" s="15"/>
      <c r="D231" s="49"/>
      <c r="E231" s="15"/>
      <c r="F231" s="49"/>
      <c r="G231" s="15"/>
      <c r="H231" s="49"/>
      <c r="I231" s="15"/>
      <c r="J231" s="49"/>
      <c r="K231" s="15"/>
      <c r="L231" s="49"/>
      <c r="M231" s="15"/>
      <c r="N231" s="49"/>
      <c r="O231" s="15"/>
      <c r="P231" s="49"/>
      <c r="Q231" s="15"/>
      <c r="R231" s="49"/>
      <c r="S231" s="15"/>
      <c r="T231" s="52"/>
      <c r="U231" s="15"/>
      <c r="V231" s="52">
        <f t="shared" si="43"/>
        <v>0</v>
      </c>
      <c r="W231" s="50">
        <f t="shared" si="44"/>
        <v>0</v>
      </c>
      <c r="X231" s="52">
        <f t="shared" si="45"/>
        <v>0</v>
      </c>
      <c r="Y231" s="88">
        <f t="shared" si="46"/>
        <v>0</v>
      </c>
      <c r="Z231" s="40"/>
    </row>
    <row r="232" spans="1:26" ht="18" customHeight="1">
      <c r="A232" s="90">
        <f t="shared" si="47"/>
        <v>231</v>
      </c>
      <c r="B232" s="34" t="s">
        <v>216</v>
      </c>
      <c r="C232" s="15"/>
      <c r="D232" s="49"/>
      <c r="E232" s="15"/>
      <c r="F232" s="49"/>
      <c r="G232" s="15"/>
      <c r="H232" s="49"/>
      <c r="I232" s="15"/>
      <c r="J232" s="49"/>
      <c r="K232" s="15"/>
      <c r="L232" s="49"/>
      <c r="M232" s="15"/>
      <c r="N232" s="49"/>
      <c r="O232" s="15"/>
      <c r="P232" s="49"/>
      <c r="Q232" s="15"/>
      <c r="R232" s="49"/>
      <c r="S232" s="15"/>
      <c r="T232" s="52"/>
      <c r="U232" s="15"/>
      <c r="V232" s="52">
        <f t="shared" si="43"/>
        <v>0</v>
      </c>
      <c r="W232" s="50">
        <f t="shared" si="44"/>
        <v>0</v>
      </c>
      <c r="X232" s="52">
        <f t="shared" si="45"/>
        <v>0</v>
      </c>
      <c r="Y232" s="88">
        <f t="shared" si="46"/>
        <v>0</v>
      </c>
      <c r="Z232" s="40"/>
    </row>
    <row r="233" spans="1:26" ht="18" customHeight="1">
      <c r="A233" s="90">
        <f t="shared" si="47"/>
        <v>232</v>
      </c>
      <c r="B233" s="34" t="s">
        <v>216</v>
      </c>
      <c r="C233" s="15"/>
      <c r="D233" s="49"/>
      <c r="E233" s="15"/>
      <c r="F233" s="49"/>
      <c r="G233" s="15"/>
      <c r="H233" s="49"/>
      <c r="I233" s="15"/>
      <c r="J233" s="49"/>
      <c r="K233" s="15"/>
      <c r="L233" s="49"/>
      <c r="M233" s="15"/>
      <c r="N233" s="49"/>
      <c r="O233" s="15"/>
      <c r="P233" s="49"/>
      <c r="Q233" s="15"/>
      <c r="R233" s="49"/>
      <c r="S233" s="15"/>
      <c r="T233" s="52"/>
      <c r="U233" s="15"/>
      <c r="V233" s="52">
        <f t="shared" si="43"/>
        <v>0</v>
      </c>
      <c r="W233" s="50">
        <f t="shared" si="44"/>
        <v>0</v>
      </c>
      <c r="X233" s="52">
        <f t="shared" si="45"/>
        <v>0</v>
      </c>
      <c r="Y233" s="88">
        <f t="shared" si="46"/>
        <v>0</v>
      </c>
      <c r="Z233" s="40"/>
    </row>
    <row r="234" spans="1:26" ht="18" customHeight="1">
      <c r="A234" s="90">
        <f t="shared" si="47"/>
        <v>233</v>
      </c>
      <c r="B234" s="36" t="s">
        <v>47</v>
      </c>
      <c r="C234" s="15"/>
      <c r="D234" s="49"/>
      <c r="E234" s="15"/>
      <c r="F234" s="49"/>
      <c r="G234" s="15"/>
      <c r="H234" s="49"/>
      <c r="I234" s="15"/>
      <c r="J234" s="49"/>
      <c r="K234" s="15"/>
      <c r="L234" s="49"/>
      <c r="M234" s="15"/>
      <c r="N234" s="49"/>
      <c r="O234" s="15"/>
      <c r="P234" s="49"/>
      <c r="Q234" s="15"/>
      <c r="R234" s="49"/>
      <c r="S234" s="15"/>
      <c r="T234" s="52"/>
      <c r="U234" s="15"/>
      <c r="V234" s="52">
        <f t="shared" si="43"/>
        <v>0</v>
      </c>
      <c r="W234" s="50">
        <f t="shared" si="44"/>
        <v>0</v>
      </c>
      <c r="X234" s="52">
        <f t="shared" si="45"/>
        <v>0</v>
      </c>
      <c r="Y234" s="88">
        <f t="shared" si="46"/>
        <v>0</v>
      </c>
      <c r="Z234" s="40"/>
    </row>
    <row r="235" spans="1:26" ht="18" customHeight="1">
      <c r="A235" s="90">
        <f t="shared" si="47"/>
        <v>234</v>
      </c>
      <c r="B235" s="35" t="s">
        <v>83</v>
      </c>
      <c r="C235" s="15"/>
      <c r="D235" s="49"/>
      <c r="E235" s="15"/>
      <c r="F235" s="49"/>
      <c r="G235" s="15"/>
      <c r="H235" s="49"/>
      <c r="I235" s="15"/>
      <c r="J235" s="49"/>
      <c r="K235" s="15"/>
      <c r="L235" s="49"/>
      <c r="M235" s="15"/>
      <c r="N235" s="49"/>
      <c r="O235" s="15"/>
      <c r="P235" s="49"/>
      <c r="Q235" s="15"/>
      <c r="R235" s="49"/>
      <c r="S235" s="15"/>
      <c r="T235" s="52"/>
      <c r="U235" s="15"/>
      <c r="V235" s="52">
        <f t="shared" si="43"/>
        <v>0</v>
      </c>
      <c r="W235" s="50">
        <f t="shared" si="44"/>
        <v>0</v>
      </c>
      <c r="X235" s="52">
        <f t="shared" si="45"/>
        <v>0</v>
      </c>
      <c r="Y235" s="88">
        <f t="shared" si="46"/>
        <v>0</v>
      </c>
      <c r="Z235" s="40"/>
    </row>
    <row r="236" spans="1:26" ht="18" customHeight="1">
      <c r="A236" s="90">
        <f t="shared" si="47"/>
        <v>235</v>
      </c>
      <c r="B236" s="36" t="s">
        <v>78</v>
      </c>
      <c r="C236" s="15"/>
      <c r="D236" s="49"/>
      <c r="E236" s="15"/>
      <c r="F236" s="49"/>
      <c r="G236" s="15"/>
      <c r="H236" s="49"/>
      <c r="I236" s="15"/>
      <c r="J236" s="49"/>
      <c r="K236" s="15"/>
      <c r="L236" s="49"/>
      <c r="M236" s="15"/>
      <c r="N236" s="49"/>
      <c r="O236" s="15"/>
      <c r="P236" s="49"/>
      <c r="Q236" s="15"/>
      <c r="R236" s="49"/>
      <c r="S236" s="15"/>
      <c r="T236" s="52"/>
      <c r="U236" s="15"/>
      <c r="V236" s="52">
        <f t="shared" si="43"/>
        <v>0</v>
      </c>
      <c r="W236" s="50">
        <f t="shared" si="44"/>
        <v>0</v>
      </c>
      <c r="X236" s="52">
        <f t="shared" si="45"/>
        <v>0</v>
      </c>
      <c r="Y236" s="88">
        <f t="shared" si="46"/>
        <v>0</v>
      </c>
      <c r="Z236" s="40"/>
    </row>
    <row r="237" spans="1:26" ht="18" customHeight="1">
      <c r="A237" s="90">
        <f t="shared" si="47"/>
        <v>236</v>
      </c>
      <c r="B237" s="35" t="s">
        <v>111</v>
      </c>
      <c r="C237" s="15"/>
      <c r="D237" s="49"/>
      <c r="E237" s="15"/>
      <c r="F237" s="49"/>
      <c r="G237" s="15"/>
      <c r="H237" s="49"/>
      <c r="I237" s="15"/>
      <c r="J237" s="49"/>
      <c r="K237" s="15"/>
      <c r="L237" s="49"/>
      <c r="M237" s="15"/>
      <c r="N237" s="49"/>
      <c r="O237" s="15"/>
      <c r="P237" s="49"/>
      <c r="Q237" s="15"/>
      <c r="R237" s="49"/>
      <c r="S237" s="15"/>
      <c r="T237" s="52"/>
      <c r="U237" s="15"/>
      <c r="V237" s="52">
        <f t="shared" si="43"/>
        <v>0</v>
      </c>
      <c r="W237" s="50">
        <f t="shared" si="44"/>
        <v>0</v>
      </c>
      <c r="X237" s="52">
        <f t="shared" si="45"/>
        <v>0</v>
      </c>
      <c r="Y237" s="88">
        <f t="shared" si="46"/>
        <v>0</v>
      </c>
      <c r="Z237" s="40"/>
    </row>
    <row r="238" spans="1:26" ht="18" customHeight="1">
      <c r="A238" s="90">
        <f t="shared" si="47"/>
        <v>237</v>
      </c>
      <c r="B238" s="35" t="s">
        <v>86</v>
      </c>
      <c r="C238" s="15"/>
      <c r="D238" s="49"/>
      <c r="E238" s="15"/>
      <c r="F238" s="49"/>
      <c r="G238" s="15"/>
      <c r="H238" s="49"/>
      <c r="I238" s="15"/>
      <c r="J238" s="49"/>
      <c r="K238" s="15"/>
      <c r="L238" s="49"/>
      <c r="M238" s="15"/>
      <c r="N238" s="49"/>
      <c r="O238" s="15"/>
      <c r="P238" s="49"/>
      <c r="Q238" s="15"/>
      <c r="R238" s="49"/>
      <c r="S238" s="15"/>
      <c r="T238" s="52"/>
      <c r="U238" s="15"/>
      <c r="V238" s="52">
        <f t="shared" si="43"/>
        <v>0</v>
      </c>
      <c r="W238" s="50">
        <f t="shared" si="44"/>
        <v>0</v>
      </c>
      <c r="X238" s="52">
        <f t="shared" si="45"/>
        <v>0</v>
      </c>
      <c r="Y238" s="88">
        <f t="shared" si="46"/>
        <v>0</v>
      </c>
      <c r="Z238" s="40"/>
    </row>
    <row r="239" spans="1:26" ht="18" customHeight="1">
      <c r="A239" s="90">
        <f t="shared" si="47"/>
        <v>238</v>
      </c>
      <c r="B239" s="35" t="s">
        <v>113</v>
      </c>
      <c r="C239" s="15"/>
      <c r="D239" s="49"/>
      <c r="E239" s="15"/>
      <c r="F239" s="49"/>
      <c r="G239" s="15"/>
      <c r="H239" s="49"/>
      <c r="I239" s="15"/>
      <c r="J239" s="49"/>
      <c r="K239" s="15"/>
      <c r="L239" s="49"/>
      <c r="M239" s="15"/>
      <c r="N239" s="49"/>
      <c r="O239" s="15"/>
      <c r="P239" s="49"/>
      <c r="Q239" s="15"/>
      <c r="R239" s="49"/>
      <c r="S239" s="15"/>
      <c r="T239" s="52"/>
      <c r="U239" s="15"/>
      <c r="V239" s="52">
        <f t="shared" si="43"/>
        <v>0</v>
      </c>
      <c r="W239" s="50">
        <f t="shared" si="44"/>
        <v>0</v>
      </c>
      <c r="X239" s="52">
        <f t="shared" si="45"/>
        <v>0</v>
      </c>
      <c r="Y239" s="88">
        <f t="shared" si="46"/>
        <v>0</v>
      </c>
      <c r="Z239" s="40"/>
    </row>
    <row r="240" spans="1:26" ht="18" customHeight="1">
      <c r="A240" s="90">
        <f t="shared" si="47"/>
        <v>239</v>
      </c>
      <c r="B240" s="35" t="s">
        <v>114</v>
      </c>
      <c r="C240" s="15"/>
      <c r="D240" s="49"/>
      <c r="E240" s="15"/>
      <c r="F240" s="49"/>
      <c r="G240" s="15"/>
      <c r="H240" s="49"/>
      <c r="I240" s="15"/>
      <c r="J240" s="49"/>
      <c r="K240" s="15"/>
      <c r="L240" s="49"/>
      <c r="M240" s="15"/>
      <c r="N240" s="49"/>
      <c r="O240" s="15"/>
      <c r="P240" s="49"/>
      <c r="Q240" s="15"/>
      <c r="R240" s="49"/>
      <c r="S240" s="15"/>
      <c r="T240" s="52"/>
      <c r="U240" s="15"/>
      <c r="V240" s="52">
        <f t="shared" ref="V240:V303" si="48">U240/58</f>
        <v>0</v>
      </c>
      <c r="W240" s="50">
        <f t="shared" si="44"/>
        <v>0</v>
      </c>
      <c r="X240" s="52">
        <f t="shared" si="45"/>
        <v>0</v>
      </c>
      <c r="Y240" s="88">
        <f t="shared" si="46"/>
        <v>0</v>
      </c>
      <c r="Z240" s="40"/>
    </row>
    <row r="241" spans="1:26" ht="18" customHeight="1">
      <c r="A241" s="90">
        <f t="shared" si="47"/>
        <v>240</v>
      </c>
      <c r="B241" s="35" t="s">
        <v>117</v>
      </c>
      <c r="C241" s="15"/>
      <c r="D241" s="49"/>
      <c r="E241" s="15"/>
      <c r="F241" s="49"/>
      <c r="G241" s="15"/>
      <c r="H241" s="49"/>
      <c r="I241" s="15"/>
      <c r="J241" s="49"/>
      <c r="K241" s="15"/>
      <c r="L241" s="49"/>
      <c r="M241" s="15"/>
      <c r="N241" s="49"/>
      <c r="O241" s="15"/>
      <c r="P241" s="49"/>
      <c r="Q241" s="15"/>
      <c r="R241" s="49"/>
      <c r="S241" s="15"/>
      <c r="T241" s="52"/>
      <c r="U241" s="15"/>
      <c r="V241" s="52">
        <f t="shared" si="48"/>
        <v>0</v>
      </c>
      <c r="W241" s="50">
        <f t="shared" si="44"/>
        <v>0</v>
      </c>
      <c r="X241" s="52">
        <f t="shared" si="45"/>
        <v>0</v>
      </c>
      <c r="Y241" s="88">
        <f t="shared" si="46"/>
        <v>0</v>
      </c>
      <c r="Z241" s="40"/>
    </row>
    <row r="242" spans="1:26" ht="18" customHeight="1">
      <c r="A242" s="90">
        <f t="shared" si="47"/>
        <v>241</v>
      </c>
      <c r="B242" s="35" t="s">
        <v>96</v>
      </c>
      <c r="C242" s="15"/>
      <c r="D242" s="49"/>
      <c r="E242" s="15"/>
      <c r="F242" s="49"/>
      <c r="G242" s="15"/>
      <c r="H242" s="49"/>
      <c r="I242" s="15"/>
      <c r="J242" s="49"/>
      <c r="K242" s="15"/>
      <c r="L242" s="49"/>
      <c r="M242" s="15"/>
      <c r="N242" s="49"/>
      <c r="O242" s="15"/>
      <c r="P242" s="49"/>
      <c r="Q242" s="15"/>
      <c r="R242" s="49"/>
      <c r="S242" s="15"/>
      <c r="T242" s="52"/>
      <c r="U242" s="15"/>
      <c r="V242" s="52">
        <f t="shared" si="48"/>
        <v>0</v>
      </c>
      <c r="W242" s="50">
        <f t="shared" si="44"/>
        <v>0</v>
      </c>
      <c r="X242" s="52">
        <f t="shared" si="45"/>
        <v>0</v>
      </c>
      <c r="Y242" s="88">
        <f t="shared" si="46"/>
        <v>0</v>
      </c>
      <c r="Z242" s="40"/>
    </row>
    <row r="243" spans="1:26" ht="18" customHeight="1">
      <c r="A243" s="90">
        <f t="shared" si="47"/>
        <v>242</v>
      </c>
      <c r="B243" s="35" t="s">
        <v>94</v>
      </c>
      <c r="C243" s="15"/>
      <c r="D243" s="49"/>
      <c r="E243" s="15"/>
      <c r="F243" s="49"/>
      <c r="G243" s="15"/>
      <c r="H243" s="49"/>
      <c r="I243" s="15"/>
      <c r="J243" s="49"/>
      <c r="K243" s="15"/>
      <c r="L243" s="49"/>
      <c r="M243" s="15"/>
      <c r="N243" s="49"/>
      <c r="O243" s="15"/>
      <c r="P243" s="49"/>
      <c r="Q243" s="15"/>
      <c r="R243" s="49"/>
      <c r="S243" s="15"/>
      <c r="T243" s="52"/>
      <c r="U243" s="15"/>
      <c r="V243" s="52">
        <f t="shared" si="48"/>
        <v>0</v>
      </c>
      <c r="W243" s="50">
        <f t="shared" si="44"/>
        <v>0</v>
      </c>
      <c r="X243" s="52">
        <f t="shared" si="45"/>
        <v>0</v>
      </c>
      <c r="Y243" s="88">
        <f t="shared" si="46"/>
        <v>0</v>
      </c>
      <c r="Z243" s="40"/>
    </row>
    <row r="244" spans="1:26" ht="18" customHeight="1">
      <c r="A244" s="90">
        <f t="shared" si="47"/>
        <v>243</v>
      </c>
      <c r="B244" s="35" t="s">
        <v>103</v>
      </c>
      <c r="C244" s="15"/>
      <c r="D244" s="49"/>
      <c r="E244" s="15"/>
      <c r="F244" s="49"/>
      <c r="G244" s="15"/>
      <c r="H244" s="49"/>
      <c r="I244" s="15"/>
      <c r="J244" s="49"/>
      <c r="K244" s="15"/>
      <c r="L244" s="49"/>
      <c r="M244" s="15"/>
      <c r="N244" s="49"/>
      <c r="O244" s="15"/>
      <c r="P244" s="49"/>
      <c r="Q244" s="15"/>
      <c r="R244" s="49"/>
      <c r="S244" s="15"/>
      <c r="T244" s="52"/>
      <c r="U244" s="15"/>
      <c r="V244" s="52">
        <f t="shared" si="48"/>
        <v>0</v>
      </c>
      <c r="W244" s="50">
        <f t="shared" si="44"/>
        <v>0</v>
      </c>
      <c r="X244" s="52">
        <f t="shared" si="45"/>
        <v>0</v>
      </c>
      <c r="Y244" s="88">
        <f t="shared" si="46"/>
        <v>0</v>
      </c>
      <c r="Z244" s="40"/>
    </row>
    <row r="245" spans="1:26" ht="18" customHeight="1">
      <c r="A245" s="90">
        <f t="shared" si="47"/>
        <v>244</v>
      </c>
      <c r="B245" s="35" t="s">
        <v>151</v>
      </c>
      <c r="C245" s="15"/>
      <c r="D245" s="49"/>
      <c r="E245" s="15"/>
      <c r="F245" s="49"/>
      <c r="G245" s="15"/>
      <c r="H245" s="49"/>
      <c r="I245" s="15"/>
      <c r="J245" s="49"/>
      <c r="K245" s="15"/>
      <c r="L245" s="49"/>
      <c r="M245" s="15"/>
      <c r="N245" s="49"/>
      <c r="O245" s="15"/>
      <c r="P245" s="49"/>
      <c r="Q245" s="15"/>
      <c r="R245" s="49"/>
      <c r="S245" s="15"/>
      <c r="T245" s="52"/>
      <c r="U245" s="15"/>
      <c r="V245" s="52">
        <f t="shared" si="48"/>
        <v>0</v>
      </c>
      <c r="W245" s="50">
        <f t="shared" si="44"/>
        <v>0</v>
      </c>
      <c r="X245" s="52">
        <f t="shared" si="45"/>
        <v>0</v>
      </c>
      <c r="Y245" s="88">
        <f t="shared" si="46"/>
        <v>0</v>
      </c>
      <c r="Z245" s="40"/>
    </row>
    <row r="246" spans="1:26" ht="18" customHeight="1">
      <c r="A246" s="90">
        <f t="shared" si="47"/>
        <v>245</v>
      </c>
      <c r="B246" s="35" t="s">
        <v>150</v>
      </c>
      <c r="C246" s="15"/>
      <c r="D246" s="49"/>
      <c r="E246" s="15"/>
      <c r="F246" s="49"/>
      <c r="G246" s="15"/>
      <c r="H246" s="49"/>
      <c r="I246" s="15"/>
      <c r="J246" s="49"/>
      <c r="K246" s="15"/>
      <c r="L246" s="49"/>
      <c r="M246" s="15"/>
      <c r="N246" s="49"/>
      <c r="O246" s="15"/>
      <c r="P246" s="49"/>
      <c r="Q246" s="15"/>
      <c r="R246" s="49"/>
      <c r="S246" s="15"/>
      <c r="T246" s="52"/>
      <c r="U246" s="15"/>
      <c r="V246" s="52">
        <f t="shared" si="48"/>
        <v>0</v>
      </c>
      <c r="W246" s="50">
        <f t="shared" si="44"/>
        <v>0</v>
      </c>
      <c r="X246" s="52">
        <f t="shared" si="45"/>
        <v>0</v>
      </c>
      <c r="Y246" s="88">
        <f t="shared" si="46"/>
        <v>0</v>
      </c>
      <c r="Z246" s="40"/>
    </row>
    <row r="247" spans="1:26" ht="18" customHeight="1">
      <c r="A247" s="90">
        <f t="shared" si="47"/>
        <v>246</v>
      </c>
      <c r="B247" s="35" t="s">
        <v>115</v>
      </c>
      <c r="C247" s="15"/>
      <c r="D247" s="49"/>
      <c r="E247" s="15"/>
      <c r="F247" s="49"/>
      <c r="G247" s="15"/>
      <c r="H247" s="49"/>
      <c r="I247" s="15"/>
      <c r="J247" s="49"/>
      <c r="K247" s="15"/>
      <c r="L247" s="49"/>
      <c r="M247" s="15"/>
      <c r="N247" s="49"/>
      <c r="O247" s="15"/>
      <c r="P247" s="49"/>
      <c r="Q247" s="15"/>
      <c r="R247" s="49"/>
      <c r="S247" s="15"/>
      <c r="T247" s="52"/>
      <c r="U247" s="15"/>
      <c r="V247" s="52">
        <f t="shared" si="48"/>
        <v>0</v>
      </c>
      <c r="W247" s="50">
        <f t="shared" si="44"/>
        <v>0</v>
      </c>
      <c r="X247" s="52">
        <f t="shared" si="45"/>
        <v>0</v>
      </c>
      <c r="Y247" s="88">
        <f t="shared" si="46"/>
        <v>0</v>
      </c>
      <c r="Z247" s="40"/>
    </row>
    <row r="248" spans="1:26" ht="18" customHeight="1">
      <c r="A248" s="90">
        <f t="shared" si="47"/>
        <v>247</v>
      </c>
      <c r="B248" s="35" t="s">
        <v>143</v>
      </c>
      <c r="C248" s="15"/>
      <c r="D248" s="49"/>
      <c r="E248" s="15"/>
      <c r="F248" s="49"/>
      <c r="G248" s="15"/>
      <c r="H248" s="49"/>
      <c r="I248" s="15"/>
      <c r="J248" s="49"/>
      <c r="K248" s="15"/>
      <c r="L248" s="49"/>
      <c r="M248" s="15"/>
      <c r="N248" s="49"/>
      <c r="O248" s="15"/>
      <c r="P248" s="49"/>
      <c r="Q248" s="15"/>
      <c r="R248" s="49"/>
      <c r="S248" s="15"/>
      <c r="T248" s="52"/>
      <c r="U248" s="15"/>
      <c r="V248" s="52">
        <f t="shared" si="48"/>
        <v>0</v>
      </c>
      <c r="W248" s="50">
        <f t="shared" si="44"/>
        <v>0</v>
      </c>
      <c r="X248" s="52">
        <f t="shared" si="45"/>
        <v>0</v>
      </c>
      <c r="Y248" s="88">
        <f t="shared" si="46"/>
        <v>0</v>
      </c>
      <c r="Z248" s="40"/>
    </row>
    <row r="249" spans="1:26" ht="18" customHeight="1">
      <c r="A249" s="90">
        <f t="shared" si="47"/>
        <v>248</v>
      </c>
      <c r="B249" s="35" t="s">
        <v>127</v>
      </c>
      <c r="C249" s="15"/>
      <c r="D249" s="49"/>
      <c r="E249" s="15"/>
      <c r="F249" s="49"/>
      <c r="G249" s="15"/>
      <c r="H249" s="49"/>
      <c r="I249" s="15"/>
      <c r="J249" s="49"/>
      <c r="K249" s="15"/>
      <c r="L249" s="49"/>
      <c r="M249" s="15"/>
      <c r="N249" s="49"/>
      <c r="O249" s="15"/>
      <c r="P249" s="49"/>
      <c r="Q249" s="15"/>
      <c r="R249" s="49"/>
      <c r="S249" s="15"/>
      <c r="T249" s="52"/>
      <c r="U249" s="15"/>
      <c r="V249" s="52">
        <f t="shared" si="48"/>
        <v>0</v>
      </c>
      <c r="W249" s="50">
        <f t="shared" si="44"/>
        <v>0</v>
      </c>
      <c r="X249" s="52">
        <f t="shared" si="45"/>
        <v>0</v>
      </c>
      <c r="Y249" s="88">
        <f t="shared" si="46"/>
        <v>0</v>
      </c>
      <c r="Z249" s="40"/>
    </row>
    <row r="250" spans="1:26" ht="18" customHeight="1">
      <c r="A250" s="90">
        <f t="shared" si="47"/>
        <v>249</v>
      </c>
      <c r="B250" s="35" t="s">
        <v>148</v>
      </c>
      <c r="C250" s="15"/>
      <c r="D250" s="49"/>
      <c r="E250" s="15"/>
      <c r="F250" s="49"/>
      <c r="G250" s="15"/>
      <c r="H250" s="49"/>
      <c r="I250" s="15"/>
      <c r="J250" s="49"/>
      <c r="K250" s="15"/>
      <c r="L250" s="49"/>
      <c r="M250" s="15"/>
      <c r="N250" s="49"/>
      <c r="O250" s="15"/>
      <c r="P250" s="49"/>
      <c r="Q250" s="15"/>
      <c r="R250" s="49"/>
      <c r="S250" s="15"/>
      <c r="T250" s="52"/>
      <c r="U250" s="15"/>
      <c r="V250" s="52">
        <f t="shared" si="48"/>
        <v>0</v>
      </c>
      <c r="W250" s="50">
        <f t="shared" si="44"/>
        <v>0</v>
      </c>
      <c r="X250" s="52">
        <f t="shared" si="45"/>
        <v>0</v>
      </c>
      <c r="Y250" s="88">
        <f t="shared" si="46"/>
        <v>0</v>
      </c>
      <c r="Z250" s="40"/>
    </row>
    <row r="251" spans="1:26" ht="18" customHeight="1">
      <c r="A251" s="90">
        <f t="shared" si="47"/>
        <v>250</v>
      </c>
      <c r="B251" s="35" t="s">
        <v>120</v>
      </c>
      <c r="C251" s="15"/>
      <c r="D251" s="49"/>
      <c r="E251" s="15"/>
      <c r="F251" s="49"/>
      <c r="G251" s="15"/>
      <c r="H251" s="49"/>
      <c r="I251" s="15"/>
      <c r="J251" s="49"/>
      <c r="K251" s="15"/>
      <c r="L251" s="49"/>
      <c r="M251" s="15"/>
      <c r="N251" s="49"/>
      <c r="O251" s="15"/>
      <c r="P251" s="49"/>
      <c r="Q251" s="15"/>
      <c r="R251" s="49"/>
      <c r="S251" s="15"/>
      <c r="T251" s="52"/>
      <c r="U251" s="15"/>
      <c r="V251" s="52">
        <f t="shared" si="48"/>
        <v>0</v>
      </c>
      <c r="W251" s="50">
        <f t="shared" si="44"/>
        <v>0</v>
      </c>
      <c r="X251" s="52">
        <f t="shared" si="45"/>
        <v>0</v>
      </c>
      <c r="Y251" s="88">
        <f t="shared" si="46"/>
        <v>0</v>
      </c>
      <c r="Z251" s="40"/>
    </row>
    <row r="252" spans="1:26" ht="18" customHeight="1">
      <c r="A252" s="90">
        <f t="shared" si="47"/>
        <v>251</v>
      </c>
      <c r="B252" s="35" t="s">
        <v>112</v>
      </c>
      <c r="C252" s="15"/>
      <c r="D252" s="49"/>
      <c r="E252" s="15"/>
      <c r="F252" s="49"/>
      <c r="G252" s="15"/>
      <c r="H252" s="49"/>
      <c r="I252" s="15"/>
      <c r="J252" s="49"/>
      <c r="K252" s="15"/>
      <c r="L252" s="49"/>
      <c r="M252" s="15"/>
      <c r="N252" s="49"/>
      <c r="O252" s="15"/>
      <c r="P252" s="49"/>
      <c r="Q252" s="15"/>
      <c r="R252" s="49"/>
      <c r="S252" s="15"/>
      <c r="T252" s="52"/>
      <c r="U252" s="15"/>
      <c r="V252" s="52">
        <f t="shared" si="48"/>
        <v>0</v>
      </c>
      <c r="W252" s="50">
        <f t="shared" si="44"/>
        <v>0</v>
      </c>
      <c r="X252" s="52">
        <f t="shared" si="45"/>
        <v>0</v>
      </c>
      <c r="Y252" s="88">
        <f t="shared" si="46"/>
        <v>0</v>
      </c>
      <c r="Z252" s="40"/>
    </row>
    <row r="253" spans="1:26" ht="18" customHeight="1">
      <c r="A253" s="90">
        <f t="shared" si="47"/>
        <v>252</v>
      </c>
      <c r="B253" s="35" t="s">
        <v>149</v>
      </c>
      <c r="C253" s="15"/>
      <c r="D253" s="49"/>
      <c r="E253" s="15"/>
      <c r="F253" s="49"/>
      <c r="G253" s="15"/>
      <c r="H253" s="49"/>
      <c r="I253" s="15"/>
      <c r="J253" s="49"/>
      <c r="K253" s="15"/>
      <c r="L253" s="49"/>
      <c r="M253" s="15"/>
      <c r="N253" s="49"/>
      <c r="O253" s="15"/>
      <c r="P253" s="49"/>
      <c r="Q253" s="15"/>
      <c r="R253" s="49"/>
      <c r="S253" s="15"/>
      <c r="T253" s="52"/>
      <c r="U253" s="15"/>
      <c r="V253" s="52">
        <f t="shared" si="48"/>
        <v>0</v>
      </c>
      <c r="W253" s="50">
        <f t="shared" si="44"/>
        <v>0</v>
      </c>
      <c r="X253" s="52">
        <f t="shared" si="45"/>
        <v>0</v>
      </c>
      <c r="Y253" s="88">
        <f t="shared" si="46"/>
        <v>0</v>
      </c>
      <c r="Z253" s="40"/>
    </row>
    <row r="254" spans="1:26" ht="18" customHeight="1">
      <c r="A254" s="90">
        <f t="shared" si="47"/>
        <v>253</v>
      </c>
      <c r="B254" s="35" t="s">
        <v>105</v>
      </c>
      <c r="C254" s="15"/>
      <c r="D254" s="49"/>
      <c r="E254" s="15"/>
      <c r="F254" s="49"/>
      <c r="G254" s="15"/>
      <c r="H254" s="49"/>
      <c r="I254" s="15"/>
      <c r="J254" s="49"/>
      <c r="K254" s="15"/>
      <c r="L254" s="49"/>
      <c r="M254" s="15"/>
      <c r="N254" s="49"/>
      <c r="O254" s="15"/>
      <c r="P254" s="49"/>
      <c r="Q254" s="15"/>
      <c r="R254" s="49"/>
      <c r="S254" s="15"/>
      <c r="T254" s="52"/>
      <c r="U254" s="15"/>
      <c r="V254" s="52">
        <f t="shared" si="48"/>
        <v>0</v>
      </c>
      <c r="W254" s="50">
        <f t="shared" si="44"/>
        <v>0</v>
      </c>
      <c r="X254" s="52">
        <f t="shared" si="45"/>
        <v>0</v>
      </c>
      <c r="Y254" s="88">
        <f t="shared" si="46"/>
        <v>0</v>
      </c>
      <c r="Z254" s="40"/>
    </row>
    <row r="255" spans="1:26" ht="18" customHeight="1">
      <c r="A255" s="90">
        <f t="shared" si="47"/>
        <v>254</v>
      </c>
      <c r="B255" s="35" t="s">
        <v>106</v>
      </c>
      <c r="C255" s="15"/>
      <c r="D255" s="49"/>
      <c r="E255" s="15"/>
      <c r="F255" s="49"/>
      <c r="G255" s="15"/>
      <c r="H255" s="49"/>
      <c r="I255" s="15"/>
      <c r="J255" s="49"/>
      <c r="K255" s="15"/>
      <c r="L255" s="49"/>
      <c r="M255" s="15"/>
      <c r="N255" s="49"/>
      <c r="O255" s="15"/>
      <c r="P255" s="49"/>
      <c r="Q255" s="15"/>
      <c r="R255" s="49"/>
      <c r="S255" s="15"/>
      <c r="T255" s="52"/>
      <c r="U255" s="15"/>
      <c r="V255" s="52">
        <f t="shared" si="48"/>
        <v>0</v>
      </c>
      <c r="W255" s="50">
        <f t="shared" si="44"/>
        <v>0</v>
      </c>
      <c r="X255" s="52">
        <f t="shared" si="45"/>
        <v>0</v>
      </c>
      <c r="Y255" s="88">
        <f t="shared" si="46"/>
        <v>0</v>
      </c>
      <c r="Z255" s="40"/>
    </row>
    <row r="256" spans="1:26" ht="18" customHeight="1">
      <c r="A256" s="90">
        <f t="shared" si="47"/>
        <v>255</v>
      </c>
      <c r="B256" s="35" t="s">
        <v>125</v>
      </c>
      <c r="C256" s="15"/>
      <c r="D256" s="49"/>
      <c r="E256" s="15"/>
      <c r="F256" s="49"/>
      <c r="G256" s="15"/>
      <c r="H256" s="49"/>
      <c r="I256" s="15"/>
      <c r="J256" s="49"/>
      <c r="K256" s="15"/>
      <c r="L256" s="49"/>
      <c r="M256" s="15"/>
      <c r="N256" s="49"/>
      <c r="O256" s="15"/>
      <c r="P256" s="49"/>
      <c r="Q256" s="15"/>
      <c r="R256" s="49"/>
      <c r="S256" s="15"/>
      <c r="T256" s="52"/>
      <c r="U256" s="15"/>
      <c r="V256" s="52">
        <f t="shared" si="48"/>
        <v>0</v>
      </c>
      <c r="W256" s="50">
        <f t="shared" si="44"/>
        <v>0</v>
      </c>
      <c r="X256" s="52">
        <f t="shared" si="45"/>
        <v>0</v>
      </c>
      <c r="Y256" s="88">
        <f t="shared" si="46"/>
        <v>0</v>
      </c>
      <c r="Z256" s="40"/>
    </row>
    <row r="257" spans="1:26" ht="18" customHeight="1">
      <c r="A257" s="90">
        <f t="shared" si="47"/>
        <v>256</v>
      </c>
      <c r="B257" s="35" t="s">
        <v>110</v>
      </c>
      <c r="C257" s="15"/>
      <c r="D257" s="49"/>
      <c r="E257" s="15"/>
      <c r="F257" s="49"/>
      <c r="G257" s="15"/>
      <c r="H257" s="49"/>
      <c r="I257" s="15"/>
      <c r="J257" s="49"/>
      <c r="K257" s="15"/>
      <c r="L257" s="49"/>
      <c r="M257" s="15"/>
      <c r="N257" s="49"/>
      <c r="O257" s="15"/>
      <c r="P257" s="49"/>
      <c r="Q257" s="15"/>
      <c r="R257" s="49"/>
      <c r="S257" s="15"/>
      <c r="T257" s="52"/>
      <c r="U257" s="15"/>
      <c r="V257" s="52">
        <f t="shared" si="48"/>
        <v>0</v>
      </c>
      <c r="W257" s="50">
        <f t="shared" si="44"/>
        <v>0</v>
      </c>
      <c r="X257" s="52">
        <f t="shared" si="45"/>
        <v>0</v>
      </c>
      <c r="Y257" s="88">
        <f t="shared" si="46"/>
        <v>0</v>
      </c>
      <c r="Z257" s="40"/>
    </row>
    <row r="258" spans="1:26" ht="18" customHeight="1">
      <c r="A258" s="90">
        <f t="shared" si="47"/>
        <v>257</v>
      </c>
      <c r="B258" s="35" t="s">
        <v>79</v>
      </c>
      <c r="C258" s="15"/>
      <c r="D258" s="49"/>
      <c r="E258" s="15"/>
      <c r="F258" s="49"/>
      <c r="G258" s="15"/>
      <c r="H258" s="49"/>
      <c r="I258" s="15"/>
      <c r="J258" s="49"/>
      <c r="K258" s="15"/>
      <c r="L258" s="49"/>
      <c r="M258" s="15"/>
      <c r="N258" s="49"/>
      <c r="O258" s="15"/>
      <c r="P258" s="49"/>
      <c r="Q258" s="15"/>
      <c r="R258" s="49"/>
      <c r="S258" s="15"/>
      <c r="T258" s="52"/>
      <c r="U258" s="15"/>
      <c r="V258" s="52">
        <f t="shared" si="48"/>
        <v>0</v>
      </c>
      <c r="W258" s="50">
        <f t="shared" ref="W258:W321" si="49">C258+E258+G258+I258+K258+M258+O258+Q258+U258</f>
        <v>0</v>
      </c>
      <c r="X258" s="52">
        <f t="shared" ref="X258:X321" si="50">D258+F258+H258+J258+L258+N258+P258+R258+T258+V258</f>
        <v>0</v>
      </c>
      <c r="Y258" s="88">
        <f t="shared" ref="Y258:Y321" si="51">COUNT(C258,E258,G258,I258,K258,M258,O258,Q258,S258,U258)</f>
        <v>0</v>
      </c>
      <c r="Z258" s="40"/>
    </row>
    <row r="259" spans="1:26" ht="18" customHeight="1">
      <c r="A259" s="90">
        <f t="shared" ref="A259:A322" si="52">A258+1</f>
        <v>258</v>
      </c>
      <c r="B259" s="34" t="s">
        <v>259</v>
      </c>
      <c r="C259" s="15"/>
      <c r="D259" s="49"/>
      <c r="E259" s="15"/>
      <c r="F259" s="49"/>
      <c r="G259" s="15"/>
      <c r="H259" s="49"/>
      <c r="I259" s="15"/>
      <c r="J259" s="49"/>
      <c r="K259" s="15"/>
      <c r="L259" s="49"/>
      <c r="M259" s="15"/>
      <c r="N259" s="49"/>
      <c r="O259" s="15"/>
      <c r="P259" s="49"/>
      <c r="Q259" s="15"/>
      <c r="R259" s="49"/>
      <c r="S259" s="15"/>
      <c r="T259" s="52"/>
      <c r="U259" s="15"/>
      <c r="V259" s="52">
        <f t="shared" si="48"/>
        <v>0</v>
      </c>
      <c r="W259" s="50">
        <f t="shared" si="49"/>
        <v>0</v>
      </c>
      <c r="X259" s="52">
        <f t="shared" si="50"/>
        <v>0</v>
      </c>
      <c r="Y259" s="88">
        <f t="shared" si="51"/>
        <v>0</v>
      </c>
      <c r="Z259" s="40"/>
    </row>
    <row r="260" spans="1:26" ht="18" customHeight="1">
      <c r="A260" s="90">
        <f t="shared" si="52"/>
        <v>259</v>
      </c>
      <c r="B260" s="34" t="s">
        <v>205</v>
      </c>
      <c r="C260" s="15"/>
      <c r="D260" s="49"/>
      <c r="E260" s="15"/>
      <c r="F260" s="49"/>
      <c r="G260" s="15"/>
      <c r="H260" s="49"/>
      <c r="I260" s="15"/>
      <c r="J260" s="49"/>
      <c r="K260" s="15"/>
      <c r="L260" s="49"/>
      <c r="M260" s="15"/>
      <c r="N260" s="49"/>
      <c r="O260" s="15"/>
      <c r="P260" s="49"/>
      <c r="Q260" s="15"/>
      <c r="R260" s="49"/>
      <c r="S260" s="15"/>
      <c r="T260" s="52"/>
      <c r="U260" s="15"/>
      <c r="V260" s="52">
        <f t="shared" si="48"/>
        <v>0</v>
      </c>
      <c r="W260" s="50">
        <f t="shared" si="49"/>
        <v>0</v>
      </c>
      <c r="X260" s="52">
        <f t="shared" si="50"/>
        <v>0</v>
      </c>
      <c r="Y260" s="88">
        <f t="shared" si="51"/>
        <v>0</v>
      </c>
      <c r="Z260" s="40"/>
    </row>
    <row r="261" spans="1:26" ht="18" customHeight="1">
      <c r="A261" s="90">
        <f t="shared" si="52"/>
        <v>260</v>
      </c>
      <c r="B261" s="34" t="s">
        <v>256</v>
      </c>
      <c r="C261" s="15"/>
      <c r="D261" s="49"/>
      <c r="E261" s="15"/>
      <c r="F261" s="49"/>
      <c r="G261" s="15"/>
      <c r="H261" s="49"/>
      <c r="I261" s="15"/>
      <c r="J261" s="49"/>
      <c r="K261" s="15"/>
      <c r="L261" s="49"/>
      <c r="M261" s="15"/>
      <c r="N261" s="49"/>
      <c r="O261" s="15"/>
      <c r="P261" s="49"/>
      <c r="Q261" s="15"/>
      <c r="R261" s="49"/>
      <c r="S261" s="15"/>
      <c r="T261" s="52"/>
      <c r="U261" s="15"/>
      <c r="V261" s="52">
        <f t="shared" si="48"/>
        <v>0</v>
      </c>
      <c r="W261" s="50">
        <f t="shared" si="49"/>
        <v>0</v>
      </c>
      <c r="X261" s="52">
        <f t="shared" si="50"/>
        <v>0</v>
      </c>
      <c r="Y261" s="88">
        <f t="shared" si="51"/>
        <v>0</v>
      </c>
      <c r="Z261" s="40"/>
    </row>
    <row r="262" spans="1:26" ht="18" customHeight="1">
      <c r="A262" s="90">
        <f t="shared" si="52"/>
        <v>261</v>
      </c>
      <c r="B262" s="34" t="s">
        <v>334</v>
      </c>
      <c r="C262" s="15"/>
      <c r="D262" s="49"/>
      <c r="E262" s="15"/>
      <c r="F262" s="49"/>
      <c r="G262" s="15"/>
      <c r="H262" s="49"/>
      <c r="I262" s="15"/>
      <c r="J262" s="49"/>
      <c r="K262" s="15"/>
      <c r="L262" s="49"/>
      <c r="M262" s="15"/>
      <c r="N262" s="49"/>
      <c r="O262" s="15"/>
      <c r="P262" s="49"/>
      <c r="Q262" s="15"/>
      <c r="R262" s="49"/>
      <c r="S262" s="15"/>
      <c r="T262" s="52"/>
      <c r="U262" s="15"/>
      <c r="V262" s="52">
        <f t="shared" si="48"/>
        <v>0</v>
      </c>
      <c r="W262" s="50">
        <f t="shared" si="49"/>
        <v>0</v>
      </c>
      <c r="X262" s="52">
        <f t="shared" si="50"/>
        <v>0</v>
      </c>
      <c r="Y262" s="88">
        <f t="shared" si="51"/>
        <v>0</v>
      </c>
      <c r="Z262" s="40"/>
    </row>
    <row r="263" spans="1:26" ht="18" customHeight="1">
      <c r="A263" s="90">
        <f t="shared" si="52"/>
        <v>262</v>
      </c>
      <c r="B263" s="34" t="s">
        <v>328</v>
      </c>
      <c r="C263" s="15"/>
      <c r="D263" s="49"/>
      <c r="E263" s="15"/>
      <c r="F263" s="49"/>
      <c r="G263" s="15"/>
      <c r="H263" s="49"/>
      <c r="I263" s="15"/>
      <c r="J263" s="49"/>
      <c r="K263" s="15"/>
      <c r="L263" s="49"/>
      <c r="M263" s="15"/>
      <c r="N263" s="49"/>
      <c r="O263" s="15"/>
      <c r="P263" s="49"/>
      <c r="Q263" s="15"/>
      <c r="R263" s="49"/>
      <c r="S263" s="15"/>
      <c r="T263" s="52"/>
      <c r="U263" s="15"/>
      <c r="V263" s="52">
        <f t="shared" si="48"/>
        <v>0</v>
      </c>
      <c r="W263" s="50">
        <f t="shared" si="49"/>
        <v>0</v>
      </c>
      <c r="X263" s="52">
        <f t="shared" si="50"/>
        <v>0</v>
      </c>
      <c r="Y263" s="88">
        <f t="shared" si="51"/>
        <v>0</v>
      </c>
      <c r="Z263" s="40"/>
    </row>
    <row r="264" spans="1:26" ht="18" customHeight="1">
      <c r="A264" s="90">
        <f t="shared" si="52"/>
        <v>263</v>
      </c>
      <c r="B264" s="34" t="s">
        <v>333</v>
      </c>
      <c r="C264" s="15"/>
      <c r="D264" s="49"/>
      <c r="E264" s="15"/>
      <c r="F264" s="49"/>
      <c r="G264" s="15"/>
      <c r="H264" s="49"/>
      <c r="I264" s="15"/>
      <c r="J264" s="49"/>
      <c r="K264" s="15"/>
      <c r="L264" s="49"/>
      <c r="M264" s="15"/>
      <c r="N264" s="49"/>
      <c r="O264" s="15"/>
      <c r="P264" s="49"/>
      <c r="Q264" s="15"/>
      <c r="R264" s="49"/>
      <c r="S264" s="15"/>
      <c r="T264" s="52"/>
      <c r="U264" s="15"/>
      <c r="V264" s="52">
        <f t="shared" si="48"/>
        <v>0</v>
      </c>
      <c r="W264" s="50">
        <f t="shared" si="49"/>
        <v>0</v>
      </c>
      <c r="X264" s="52">
        <f t="shared" si="50"/>
        <v>0</v>
      </c>
      <c r="Y264" s="88">
        <f t="shared" si="51"/>
        <v>0</v>
      </c>
      <c r="Z264" s="40"/>
    </row>
    <row r="265" spans="1:26" ht="18" customHeight="1">
      <c r="A265" s="90">
        <f t="shared" si="52"/>
        <v>264</v>
      </c>
      <c r="B265" s="34" t="s">
        <v>204</v>
      </c>
      <c r="C265" s="15"/>
      <c r="D265" s="49"/>
      <c r="E265" s="15"/>
      <c r="F265" s="49"/>
      <c r="G265" s="15"/>
      <c r="H265" s="49"/>
      <c r="I265" s="15"/>
      <c r="J265" s="49"/>
      <c r="K265" s="15"/>
      <c r="L265" s="49"/>
      <c r="M265" s="15"/>
      <c r="N265" s="49"/>
      <c r="O265" s="15"/>
      <c r="P265" s="49"/>
      <c r="Q265" s="15"/>
      <c r="R265" s="49"/>
      <c r="S265" s="15"/>
      <c r="T265" s="52"/>
      <c r="U265" s="15"/>
      <c r="V265" s="52">
        <f t="shared" si="48"/>
        <v>0</v>
      </c>
      <c r="W265" s="50">
        <f t="shared" si="49"/>
        <v>0</v>
      </c>
      <c r="X265" s="52">
        <f t="shared" si="50"/>
        <v>0</v>
      </c>
      <c r="Y265" s="88">
        <f t="shared" si="51"/>
        <v>0</v>
      </c>
      <c r="Z265" s="40"/>
    </row>
    <row r="266" spans="1:26" ht="18" customHeight="1">
      <c r="A266" s="90">
        <f t="shared" si="52"/>
        <v>265</v>
      </c>
      <c r="B266" s="34" t="s">
        <v>209</v>
      </c>
      <c r="C266" s="15"/>
      <c r="D266" s="49"/>
      <c r="E266" s="15"/>
      <c r="F266" s="49"/>
      <c r="G266" s="15"/>
      <c r="H266" s="49"/>
      <c r="I266" s="15"/>
      <c r="J266" s="49"/>
      <c r="K266" s="15"/>
      <c r="L266" s="49"/>
      <c r="M266" s="15"/>
      <c r="N266" s="49"/>
      <c r="O266" s="15"/>
      <c r="P266" s="49"/>
      <c r="Q266" s="15"/>
      <c r="R266" s="49"/>
      <c r="S266" s="15"/>
      <c r="T266" s="52"/>
      <c r="U266" s="15"/>
      <c r="V266" s="52">
        <f t="shared" si="48"/>
        <v>0</v>
      </c>
      <c r="W266" s="50">
        <f t="shared" si="49"/>
        <v>0</v>
      </c>
      <c r="X266" s="52">
        <f t="shared" si="50"/>
        <v>0</v>
      </c>
      <c r="Y266" s="88">
        <f t="shared" si="51"/>
        <v>0</v>
      </c>
      <c r="Z266" s="40"/>
    </row>
    <row r="267" spans="1:26" ht="18" customHeight="1">
      <c r="A267" s="90">
        <f t="shared" si="52"/>
        <v>266</v>
      </c>
      <c r="B267" s="34" t="s">
        <v>372</v>
      </c>
      <c r="C267" s="15"/>
      <c r="D267" s="49"/>
      <c r="E267" s="15"/>
      <c r="F267" s="49"/>
      <c r="G267" s="15"/>
      <c r="H267" s="49"/>
      <c r="I267" s="15"/>
      <c r="J267" s="49"/>
      <c r="K267" s="15"/>
      <c r="L267" s="49"/>
      <c r="M267" s="15"/>
      <c r="N267" s="49"/>
      <c r="O267" s="15"/>
      <c r="P267" s="49"/>
      <c r="Q267" s="15"/>
      <c r="R267" s="49"/>
      <c r="S267" s="15"/>
      <c r="T267" s="52"/>
      <c r="U267" s="15"/>
      <c r="V267" s="52">
        <f t="shared" si="48"/>
        <v>0</v>
      </c>
      <c r="W267" s="50">
        <f t="shared" si="49"/>
        <v>0</v>
      </c>
      <c r="X267" s="52">
        <f t="shared" si="50"/>
        <v>0</v>
      </c>
      <c r="Y267" s="88">
        <f t="shared" si="51"/>
        <v>0</v>
      </c>
      <c r="Z267" s="40"/>
    </row>
    <row r="268" spans="1:26" ht="18" customHeight="1">
      <c r="A268" s="90">
        <f t="shared" si="52"/>
        <v>267</v>
      </c>
      <c r="B268" s="34" t="s">
        <v>341</v>
      </c>
      <c r="C268" s="15"/>
      <c r="D268" s="49"/>
      <c r="E268" s="15"/>
      <c r="F268" s="49"/>
      <c r="G268" s="15"/>
      <c r="H268" s="49"/>
      <c r="I268" s="15"/>
      <c r="J268" s="49"/>
      <c r="K268" s="15"/>
      <c r="L268" s="49"/>
      <c r="M268" s="15"/>
      <c r="N268" s="49"/>
      <c r="O268" s="15"/>
      <c r="P268" s="49"/>
      <c r="Q268" s="15"/>
      <c r="R268" s="49"/>
      <c r="S268" s="15"/>
      <c r="T268" s="52"/>
      <c r="U268" s="15"/>
      <c r="V268" s="52">
        <f t="shared" si="48"/>
        <v>0</v>
      </c>
      <c r="W268" s="50">
        <f t="shared" si="49"/>
        <v>0</v>
      </c>
      <c r="X268" s="52">
        <f t="shared" si="50"/>
        <v>0</v>
      </c>
      <c r="Y268" s="88">
        <f t="shared" si="51"/>
        <v>0</v>
      </c>
      <c r="Z268" s="40"/>
    </row>
    <row r="269" spans="1:26" ht="18" customHeight="1">
      <c r="A269" s="90">
        <f t="shared" si="52"/>
        <v>268</v>
      </c>
      <c r="B269" s="34" t="s">
        <v>186</v>
      </c>
      <c r="C269" s="15"/>
      <c r="D269" s="49"/>
      <c r="E269" s="15"/>
      <c r="F269" s="49"/>
      <c r="G269" s="15"/>
      <c r="H269" s="49"/>
      <c r="I269" s="15"/>
      <c r="J269" s="49"/>
      <c r="K269" s="15"/>
      <c r="L269" s="49"/>
      <c r="M269" s="15"/>
      <c r="N269" s="49"/>
      <c r="O269" s="15"/>
      <c r="P269" s="49"/>
      <c r="Q269" s="15"/>
      <c r="R269" s="49"/>
      <c r="S269" s="15"/>
      <c r="T269" s="52"/>
      <c r="U269" s="15"/>
      <c r="V269" s="52">
        <f t="shared" si="48"/>
        <v>0</v>
      </c>
      <c r="W269" s="50">
        <f t="shared" si="49"/>
        <v>0</v>
      </c>
      <c r="X269" s="52">
        <f t="shared" si="50"/>
        <v>0</v>
      </c>
      <c r="Y269" s="88">
        <f t="shared" si="51"/>
        <v>0</v>
      </c>
      <c r="Z269" s="40"/>
    </row>
    <row r="270" spans="1:26" ht="18" customHeight="1">
      <c r="A270" s="90">
        <f t="shared" si="52"/>
        <v>269</v>
      </c>
      <c r="B270" s="34" t="s">
        <v>187</v>
      </c>
      <c r="C270" s="15"/>
      <c r="D270" s="49"/>
      <c r="E270" s="15"/>
      <c r="F270" s="49"/>
      <c r="G270" s="15"/>
      <c r="H270" s="49"/>
      <c r="I270" s="15"/>
      <c r="J270" s="49"/>
      <c r="K270" s="15"/>
      <c r="L270" s="49"/>
      <c r="M270" s="15"/>
      <c r="N270" s="49"/>
      <c r="O270" s="15"/>
      <c r="P270" s="49"/>
      <c r="Q270" s="15"/>
      <c r="R270" s="49"/>
      <c r="S270" s="15"/>
      <c r="T270" s="52"/>
      <c r="U270" s="15"/>
      <c r="V270" s="52">
        <f t="shared" si="48"/>
        <v>0</v>
      </c>
      <c r="W270" s="50">
        <f t="shared" si="49"/>
        <v>0</v>
      </c>
      <c r="X270" s="52">
        <f t="shared" si="50"/>
        <v>0</v>
      </c>
      <c r="Y270" s="88">
        <f t="shared" si="51"/>
        <v>0</v>
      </c>
      <c r="Z270" s="40"/>
    </row>
    <row r="271" spans="1:26" ht="18" customHeight="1">
      <c r="A271" s="90">
        <f t="shared" si="52"/>
        <v>270</v>
      </c>
      <c r="B271" s="34" t="s">
        <v>367</v>
      </c>
      <c r="C271" s="15"/>
      <c r="D271" s="49"/>
      <c r="E271" s="15"/>
      <c r="F271" s="49"/>
      <c r="G271" s="15"/>
      <c r="H271" s="49"/>
      <c r="I271" s="15"/>
      <c r="J271" s="49"/>
      <c r="K271" s="15"/>
      <c r="L271" s="49"/>
      <c r="M271" s="15"/>
      <c r="N271" s="49"/>
      <c r="O271" s="15"/>
      <c r="P271" s="49"/>
      <c r="Q271" s="15"/>
      <c r="R271" s="49"/>
      <c r="S271" s="15"/>
      <c r="T271" s="52"/>
      <c r="U271" s="15"/>
      <c r="V271" s="52">
        <f t="shared" si="48"/>
        <v>0</v>
      </c>
      <c r="W271" s="50">
        <f t="shared" si="49"/>
        <v>0</v>
      </c>
      <c r="X271" s="52">
        <f t="shared" si="50"/>
        <v>0</v>
      </c>
      <c r="Y271" s="88">
        <f t="shared" si="51"/>
        <v>0</v>
      </c>
      <c r="Z271" s="40"/>
    </row>
    <row r="272" spans="1:26" ht="18" customHeight="1">
      <c r="A272" s="90">
        <f t="shared" si="52"/>
        <v>271</v>
      </c>
      <c r="B272" s="34" t="s">
        <v>343</v>
      </c>
      <c r="C272" s="15"/>
      <c r="D272" s="49"/>
      <c r="E272" s="15"/>
      <c r="F272" s="49"/>
      <c r="G272" s="15"/>
      <c r="H272" s="49"/>
      <c r="I272" s="15"/>
      <c r="J272" s="49"/>
      <c r="K272" s="15"/>
      <c r="L272" s="49"/>
      <c r="M272" s="15"/>
      <c r="N272" s="49"/>
      <c r="O272" s="15"/>
      <c r="P272" s="49"/>
      <c r="Q272" s="15"/>
      <c r="R272" s="49"/>
      <c r="S272" s="15"/>
      <c r="T272" s="52"/>
      <c r="U272" s="15"/>
      <c r="V272" s="52">
        <f t="shared" si="48"/>
        <v>0</v>
      </c>
      <c r="W272" s="50">
        <f t="shared" si="49"/>
        <v>0</v>
      </c>
      <c r="X272" s="52">
        <f t="shared" si="50"/>
        <v>0</v>
      </c>
      <c r="Y272" s="88">
        <f t="shared" si="51"/>
        <v>0</v>
      </c>
      <c r="Z272" s="40"/>
    </row>
    <row r="273" spans="1:26" ht="18" customHeight="1">
      <c r="A273" s="90">
        <f t="shared" si="52"/>
        <v>272</v>
      </c>
      <c r="B273" s="34" t="s">
        <v>184</v>
      </c>
      <c r="C273" s="15"/>
      <c r="D273" s="49"/>
      <c r="E273" s="15"/>
      <c r="F273" s="49"/>
      <c r="G273" s="15"/>
      <c r="H273" s="49"/>
      <c r="I273" s="15"/>
      <c r="J273" s="49"/>
      <c r="K273" s="15"/>
      <c r="L273" s="49"/>
      <c r="M273" s="15"/>
      <c r="N273" s="49"/>
      <c r="O273" s="15"/>
      <c r="P273" s="49"/>
      <c r="Q273" s="15"/>
      <c r="R273" s="49"/>
      <c r="S273" s="15"/>
      <c r="T273" s="52"/>
      <c r="U273" s="15"/>
      <c r="V273" s="52">
        <f t="shared" si="48"/>
        <v>0</v>
      </c>
      <c r="W273" s="50">
        <f t="shared" si="49"/>
        <v>0</v>
      </c>
      <c r="X273" s="52">
        <f t="shared" si="50"/>
        <v>0</v>
      </c>
      <c r="Y273" s="88">
        <f t="shared" si="51"/>
        <v>0</v>
      </c>
      <c r="Z273" s="40"/>
    </row>
    <row r="274" spans="1:26" ht="18" customHeight="1">
      <c r="A274" s="90">
        <f t="shared" si="52"/>
        <v>273</v>
      </c>
      <c r="B274" s="34" t="s">
        <v>208</v>
      </c>
      <c r="C274" s="15"/>
      <c r="D274" s="49"/>
      <c r="E274" s="15"/>
      <c r="F274" s="49"/>
      <c r="G274" s="15"/>
      <c r="H274" s="49"/>
      <c r="I274" s="15"/>
      <c r="J274" s="49"/>
      <c r="K274" s="15"/>
      <c r="L274" s="49"/>
      <c r="M274" s="15"/>
      <c r="N274" s="49"/>
      <c r="O274" s="15"/>
      <c r="P274" s="49"/>
      <c r="Q274" s="15"/>
      <c r="R274" s="49"/>
      <c r="S274" s="15"/>
      <c r="T274" s="52"/>
      <c r="U274" s="15"/>
      <c r="V274" s="52">
        <f t="shared" si="48"/>
        <v>0</v>
      </c>
      <c r="W274" s="50">
        <f t="shared" si="49"/>
        <v>0</v>
      </c>
      <c r="X274" s="52">
        <f t="shared" si="50"/>
        <v>0</v>
      </c>
      <c r="Y274" s="88">
        <f t="shared" si="51"/>
        <v>0</v>
      </c>
      <c r="Z274" s="40"/>
    </row>
    <row r="275" spans="1:26" ht="18" customHeight="1">
      <c r="A275" s="90">
        <f t="shared" si="52"/>
        <v>274</v>
      </c>
      <c r="B275" s="34" t="s">
        <v>214</v>
      </c>
      <c r="C275" s="15"/>
      <c r="D275" s="49"/>
      <c r="E275" s="15"/>
      <c r="F275" s="49"/>
      <c r="G275" s="15"/>
      <c r="H275" s="49"/>
      <c r="I275" s="15"/>
      <c r="J275" s="49"/>
      <c r="K275" s="15"/>
      <c r="L275" s="49"/>
      <c r="M275" s="15"/>
      <c r="N275" s="49"/>
      <c r="O275" s="15"/>
      <c r="P275" s="49"/>
      <c r="Q275" s="15"/>
      <c r="R275" s="49"/>
      <c r="S275" s="15"/>
      <c r="T275" s="52"/>
      <c r="U275" s="15"/>
      <c r="V275" s="52">
        <f t="shared" si="48"/>
        <v>0</v>
      </c>
      <c r="W275" s="50">
        <f t="shared" si="49"/>
        <v>0</v>
      </c>
      <c r="X275" s="52">
        <f t="shared" si="50"/>
        <v>0</v>
      </c>
      <c r="Y275" s="88">
        <f t="shared" si="51"/>
        <v>0</v>
      </c>
      <c r="Z275" s="40"/>
    </row>
    <row r="276" spans="1:26" ht="18" customHeight="1">
      <c r="A276" s="90">
        <f t="shared" si="52"/>
        <v>275</v>
      </c>
      <c r="B276" s="36" t="s">
        <v>196</v>
      </c>
      <c r="C276" s="15"/>
      <c r="D276" s="49"/>
      <c r="E276" s="15"/>
      <c r="F276" s="49"/>
      <c r="G276" s="15"/>
      <c r="H276" s="49"/>
      <c r="I276" s="15"/>
      <c r="J276" s="49"/>
      <c r="K276" s="15"/>
      <c r="L276" s="49"/>
      <c r="M276" s="15"/>
      <c r="N276" s="49"/>
      <c r="O276" s="15"/>
      <c r="P276" s="49"/>
      <c r="Q276" s="15"/>
      <c r="R276" s="49"/>
      <c r="S276" s="15"/>
      <c r="T276" s="52"/>
      <c r="U276" s="15"/>
      <c r="V276" s="52">
        <f t="shared" si="48"/>
        <v>0</v>
      </c>
      <c r="W276" s="50">
        <f t="shared" si="49"/>
        <v>0</v>
      </c>
      <c r="X276" s="52">
        <f t="shared" si="50"/>
        <v>0</v>
      </c>
      <c r="Y276" s="88">
        <f t="shared" si="51"/>
        <v>0</v>
      </c>
      <c r="Z276" s="40"/>
    </row>
    <row r="277" spans="1:26" ht="18" customHeight="1">
      <c r="A277" s="90">
        <f t="shared" si="52"/>
        <v>276</v>
      </c>
      <c r="B277" s="34" t="s">
        <v>226</v>
      </c>
      <c r="C277" s="15"/>
      <c r="D277" s="49"/>
      <c r="E277" s="15"/>
      <c r="F277" s="49"/>
      <c r="G277" s="15"/>
      <c r="H277" s="49"/>
      <c r="I277" s="15"/>
      <c r="J277" s="49"/>
      <c r="K277" s="15"/>
      <c r="L277" s="49"/>
      <c r="M277" s="15"/>
      <c r="N277" s="49"/>
      <c r="O277" s="15"/>
      <c r="P277" s="49"/>
      <c r="Q277" s="15"/>
      <c r="R277" s="49"/>
      <c r="S277" s="15"/>
      <c r="T277" s="52"/>
      <c r="U277" s="15"/>
      <c r="V277" s="52">
        <f t="shared" si="48"/>
        <v>0</v>
      </c>
      <c r="W277" s="50">
        <f t="shared" si="49"/>
        <v>0</v>
      </c>
      <c r="X277" s="52">
        <f t="shared" si="50"/>
        <v>0</v>
      </c>
      <c r="Y277" s="88">
        <f t="shared" si="51"/>
        <v>0</v>
      </c>
      <c r="Z277" s="40"/>
    </row>
    <row r="278" spans="1:26" ht="18" customHeight="1">
      <c r="A278" s="90">
        <f t="shared" si="52"/>
        <v>277</v>
      </c>
      <c r="B278" s="34" t="s">
        <v>194</v>
      </c>
      <c r="C278" s="15"/>
      <c r="D278" s="49"/>
      <c r="E278" s="15"/>
      <c r="F278" s="49"/>
      <c r="G278" s="15"/>
      <c r="H278" s="49"/>
      <c r="I278" s="15"/>
      <c r="J278" s="49"/>
      <c r="K278" s="15"/>
      <c r="L278" s="49"/>
      <c r="M278" s="15"/>
      <c r="N278" s="49"/>
      <c r="O278" s="15"/>
      <c r="P278" s="49"/>
      <c r="Q278" s="15"/>
      <c r="R278" s="49"/>
      <c r="S278" s="15"/>
      <c r="T278" s="52"/>
      <c r="U278" s="15"/>
      <c r="V278" s="52">
        <f t="shared" si="48"/>
        <v>0</v>
      </c>
      <c r="W278" s="50">
        <f t="shared" si="49"/>
        <v>0</v>
      </c>
      <c r="X278" s="52">
        <f t="shared" si="50"/>
        <v>0</v>
      </c>
      <c r="Y278" s="88">
        <f t="shared" si="51"/>
        <v>0</v>
      </c>
      <c r="Z278" s="40"/>
    </row>
    <row r="279" spans="1:26" ht="18" customHeight="1">
      <c r="A279" s="90">
        <f t="shared" si="52"/>
        <v>278</v>
      </c>
      <c r="B279" s="34" t="s">
        <v>206</v>
      </c>
      <c r="C279" s="15"/>
      <c r="D279" s="49"/>
      <c r="E279" s="15"/>
      <c r="F279" s="49"/>
      <c r="G279" s="15"/>
      <c r="H279" s="49"/>
      <c r="I279" s="15"/>
      <c r="J279" s="49"/>
      <c r="K279" s="15"/>
      <c r="L279" s="49"/>
      <c r="M279" s="15"/>
      <c r="N279" s="49"/>
      <c r="O279" s="15"/>
      <c r="P279" s="49"/>
      <c r="Q279" s="15"/>
      <c r="R279" s="49"/>
      <c r="S279" s="15"/>
      <c r="T279" s="52"/>
      <c r="U279" s="15"/>
      <c r="V279" s="52">
        <f t="shared" si="48"/>
        <v>0</v>
      </c>
      <c r="W279" s="50">
        <f t="shared" si="49"/>
        <v>0</v>
      </c>
      <c r="X279" s="52">
        <f t="shared" si="50"/>
        <v>0</v>
      </c>
      <c r="Y279" s="88">
        <f t="shared" si="51"/>
        <v>0</v>
      </c>
      <c r="Z279" s="40"/>
    </row>
    <row r="280" spans="1:26" ht="18" customHeight="1">
      <c r="A280" s="90">
        <f t="shared" si="52"/>
        <v>279</v>
      </c>
      <c r="B280" s="34" t="s">
        <v>212</v>
      </c>
      <c r="C280" s="15"/>
      <c r="D280" s="49"/>
      <c r="E280" s="15"/>
      <c r="F280" s="49"/>
      <c r="G280" s="15"/>
      <c r="H280" s="49"/>
      <c r="I280" s="15"/>
      <c r="J280" s="49"/>
      <c r="K280" s="15"/>
      <c r="L280" s="49"/>
      <c r="M280" s="15"/>
      <c r="N280" s="49"/>
      <c r="O280" s="15"/>
      <c r="P280" s="49"/>
      <c r="Q280" s="15"/>
      <c r="R280" s="49"/>
      <c r="S280" s="15"/>
      <c r="T280" s="52"/>
      <c r="U280" s="15"/>
      <c r="V280" s="52">
        <f t="shared" si="48"/>
        <v>0</v>
      </c>
      <c r="W280" s="50">
        <f t="shared" si="49"/>
        <v>0</v>
      </c>
      <c r="X280" s="52">
        <f t="shared" si="50"/>
        <v>0</v>
      </c>
      <c r="Y280" s="88">
        <f t="shared" si="51"/>
        <v>0</v>
      </c>
      <c r="Z280" s="40"/>
    </row>
    <row r="281" spans="1:26" ht="18" customHeight="1">
      <c r="A281" s="90">
        <f t="shared" si="52"/>
        <v>280</v>
      </c>
      <c r="B281" s="34" t="s">
        <v>225</v>
      </c>
      <c r="C281" s="15"/>
      <c r="D281" s="49"/>
      <c r="E281" s="15"/>
      <c r="F281" s="49"/>
      <c r="G281" s="15"/>
      <c r="H281" s="49"/>
      <c r="I281" s="15"/>
      <c r="J281" s="49"/>
      <c r="K281" s="15"/>
      <c r="L281" s="49"/>
      <c r="M281" s="15"/>
      <c r="N281" s="49"/>
      <c r="O281" s="15"/>
      <c r="P281" s="49"/>
      <c r="Q281" s="15"/>
      <c r="R281" s="49"/>
      <c r="S281" s="15"/>
      <c r="T281" s="52"/>
      <c r="U281" s="15"/>
      <c r="V281" s="52">
        <f t="shared" si="48"/>
        <v>0</v>
      </c>
      <c r="W281" s="50">
        <f t="shared" si="49"/>
        <v>0</v>
      </c>
      <c r="X281" s="52">
        <f t="shared" si="50"/>
        <v>0</v>
      </c>
      <c r="Y281" s="88">
        <f t="shared" si="51"/>
        <v>0</v>
      </c>
      <c r="Z281" s="40"/>
    </row>
    <row r="282" spans="1:26" ht="18" customHeight="1">
      <c r="A282" s="90">
        <f t="shared" si="52"/>
        <v>281</v>
      </c>
      <c r="B282" s="34" t="s">
        <v>202</v>
      </c>
      <c r="C282" s="15"/>
      <c r="D282" s="49"/>
      <c r="E282" s="15"/>
      <c r="F282" s="49"/>
      <c r="G282" s="15"/>
      <c r="H282" s="49"/>
      <c r="I282" s="15"/>
      <c r="J282" s="49"/>
      <c r="K282" s="15"/>
      <c r="L282" s="49"/>
      <c r="M282" s="15"/>
      <c r="N282" s="49"/>
      <c r="O282" s="15"/>
      <c r="P282" s="49"/>
      <c r="Q282" s="15"/>
      <c r="R282" s="49"/>
      <c r="S282" s="15"/>
      <c r="T282" s="52"/>
      <c r="U282" s="15"/>
      <c r="V282" s="52">
        <f t="shared" si="48"/>
        <v>0</v>
      </c>
      <c r="W282" s="50">
        <f t="shared" si="49"/>
        <v>0</v>
      </c>
      <c r="X282" s="52">
        <f t="shared" si="50"/>
        <v>0</v>
      </c>
      <c r="Y282" s="88">
        <f t="shared" si="51"/>
        <v>0</v>
      </c>
      <c r="Z282" s="40"/>
    </row>
    <row r="283" spans="1:26" ht="18" customHeight="1">
      <c r="A283" s="90">
        <f t="shared" si="52"/>
        <v>282</v>
      </c>
      <c r="B283" s="34" t="s">
        <v>191</v>
      </c>
      <c r="C283" s="15"/>
      <c r="D283" s="49"/>
      <c r="E283" s="15"/>
      <c r="F283" s="49"/>
      <c r="G283" s="15"/>
      <c r="H283" s="49"/>
      <c r="I283" s="15"/>
      <c r="J283" s="49"/>
      <c r="K283" s="15"/>
      <c r="L283" s="49"/>
      <c r="M283" s="15"/>
      <c r="N283" s="49"/>
      <c r="O283" s="15"/>
      <c r="P283" s="49"/>
      <c r="Q283" s="15"/>
      <c r="R283" s="49"/>
      <c r="S283" s="15"/>
      <c r="T283" s="52"/>
      <c r="U283" s="15"/>
      <c r="V283" s="52">
        <f t="shared" si="48"/>
        <v>0</v>
      </c>
      <c r="W283" s="50">
        <f t="shared" si="49"/>
        <v>0</v>
      </c>
      <c r="X283" s="52">
        <f t="shared" si="50"/>
        <v>0</v>
      </c>
      <c r="Y283" s="88">
        <f t="shared" si="51"/>
        <v>0</v>
      </c>
      <c r="Z283" s="40"/>
    </row>
    <row r="284" spans="1:26" ht="18" customHeight="1">
      <c r="A284" s="90">
        <f t="shared" si="52"/>
        <v>283</v>
      </c>
      <c r="B284" s="34" t="s">
        <v>213</v>
      </c>
      <c r="C284" s="15"/>
      <c r="D284" s="49"/>
      <c r="E284" s="15"/>
      <c r="F284" s="49"/>
      <c r="G284" s="15"/>
      <c r="H284" s="49"/>
      <c r="I284" s="15"/>
      <c r="J284" s="49"/>
      <c r="K284" s="15"/>
      <c r="L284" s="49"/>
      <c r="M284" s="15"/>
      <c r="N284" s="49"/>
      <c r="O284" s="15"/>
      <c r="P284" s="49"/>
      <c r="Q284" s="15"/>
      <c r="R284" s="49"/>
      <c r="S284" s="15"/>
      <c r="T284" s="52"/>
      <c r="U284" s="15"/>
      <c r="V284" s="52">
        <f t="shared" si="48"/>
        <v>0</v>
      </c>
      <c r="W284" s="50">
        <f t="shared" si="49"/>
        <v>0</v>
      </c>
      <c r="X284" s="52">
        <f t="shared" si="50"/>
        <v>0</v>
      </c>
      <c r="Y284" s="88">
        <f t="shared" si="51"/>
        <v>0</v>
      </c>
      <c r="Z284" s="40"/>
    </row>
    <row r="285" spans="1:26" ht="18" customHeight="1">
      <c r="A285" s="90">
        <f t="shared" si="52"/>
        <v>284</v>
      </c>
      <c r="B285" s="34" t="s">
        <v>193</v>
      </c>
      <c r="C285" s="15"/>
      <c r="D285" s="49"/>
      <c r="E285" s="15"/>
      <c r="F285" s="49"/>
      <c r="G285" s="15"/>
      <c r="H285" s="49"/>
      <c r="I285" s="15"/>
      <c r="J285" s="49"/>
      <c r="K285" s="15"/>
      <c r="L285" s="49"/>
      <c r="M285" s="15"/>
      <c r="N285" s="49"/>
      <c r="O285" s="15"/>
      <c r="P285" s="49"/>
      <c r="Q285" s="15"/>
      <c r="R285" s="49"/>
      <c r="S285" s="15"/>
      <c r="T285" s="52"/>
      <c r="U285" s="15"/>
      <c r="V285" s="52">
        <f t="shared" si="48"/>
        <v>0</v>
      </c>
      <c r="W285" s="50">
        <f t="shared" si="49"/>
        <v>0</v>
      </c>
      <c r="X285" s="52">
        <f t="shared" si="50"/>
        <v>0</v>
      </c>
      <c r="Y285" s="88">
        <f t="shared" si="51"/>
        <v>0</v>
      </c>
      <c r="Z285" s="40"/>
    </row>
    <row r="286" spans="1:26" ht="18" customHeight="1">
      <c r="A286" s="90">
        <f t="shared" si="52"/>
        <v>285</v>
      </c>
      <c r="B286" s="34" t="s">
        <v>203</v>
      </c>
      <c r="C286" s="15"/>
      <c r="D286" s="49"/>
      <c r="E286" s="15"/>
      <c r="F286" s="49"/>
      <c r="G286" s="15"/>
      <c r="H286" s="49"/>
      <c r="I286" s="15"/>
      <c r="J286" s="49"/>
      <c r="K286" s="15"/>
      <c r="L286" s="49"/>
      <c r="M286" s="15"/>
      <c r="N286" s="49"/>
      <c r="O286" s="15"/>
      <c r="P286" s="49"/>
      <c r="Q286" s="15"/>
      <c r="R286" s="49"/>
      <c r="S286" s="15"/>
      <c r="T286" s="52"/>
      <c r="U286" s="15"/>
      <c r="V286" s="52">
        <f t="shared" si="48"/>
        <v>0</v>
      </c>
      <c r="W286" s="50">
        <f t="shared" si="49"/>
        <v>0</v>
      </c>
      <c r="X286" s="52">
        <f t="shared" si="50"/>
        <v>0</v>
      </c>
      <c r="Y286" s="88">
        <f t="shared" si="51"/>
        <v>0</v>
      </c>
      <c r="Z286" s="40"/>
    </row>
    <row r="287" spans="1:26" ht="18" customHeight="1">
      <c r="A287" s="90">
        <f t="shared" si="52"/>
        <v>286</v>
      </c>
      <c r="B287" s="34" t="s">
        <v>223</v>
      </c>
      <c r="C287" s="15"/>
      <c r="D287" s="49"/>
      <c r="E287" s="15"/>
      <c r="F287" s="49"/>
      <c r="G287" s="15"/>
      <c r="H287" s="49"/>
      <c r="I287" s="15"/>
      <c r="J287" s="49"/>
      <c r="K287" s="15"/>
      <c r="L287" s="49"/>
      <c r="M287" s="15"/>
      <c r="N287" s="49"/>
      <c r="O287" s="15"/>
      <c r="P287" s="49"/>
      <c r="Q287" s="15"/>
      <c r="R287" s="49"/>
      <c r="S287" s="15"/>
      <c r="T287" s="52"/>
      <c r="U287" s="15"/>
      <c r="V287" s="52">
        <f t="shared" si="48"/>
        <v>0</v>
      </c>
      <c r="W287" s="50">
        <f t="shared" si="49"/>
        <v>0</v>
      </c>
      <c r="X287" s="52">
        <f t="shared" si="50"/>
        <v>0</v>
      </c>
      <c r="Y287" s="88">
        <f t="shared" si="51"/>
        <v>0</v>
      </c>
      <c r="Z287" s="40"/>
    </row>
    <row r="288" spans="1:26" ht="18" customHeight="1">
      <c r="A288" s="90">
        <f t="shared" si="52"/>
        <v>287</v>
      </c>
      <c r="B288" s="34" t="s">
        <v>375</v>
      </c>
      <c r="C288" s="15"/>
      <c r="D288" s="49"/>
      <c r="E288" s="15"/>
      <c r="F288" s="49"/>
      <c r="G288" s="15"/>
      <c r="H288" s="49"/>
      <c r="I288" s="15"/>
      <c r="J288" s="49"/>
      <c r="K288" s="15"/>
      <c r="L288" s="49"/>
      <c r="M288" s="15"/>
      <c r="N288" s="49"/>
      <c r="O288" s="15"/>
      <c r="P288" s="49"/>
      <c r="Q288" s="15"/>
      <c r="R288" s="49"/>
      <c r="S288" s="15"/>
      <c r="T288" s="52"/>
      <c r="U288" s="15"/>
      <c r="V288" s="52">
        <f t="shared" si="48"/>
        <v>0</v>
      </c>
      <c r="W288" s="50">
        <f t="shared" si="49"/>
        <v>0</v>
      </c>
      <c r="X288" s="52">
        <f t="shared" si="50"/>
        <v>0</v>
      </c>
      <c r="Y288" s="88">
        <f t="shared" si="51"/>
        <v>0</v>
      </c>
      <c r="Z288" s="40"/>
    </row>
    <row r="289" spans="1:26" ht="18" customHeight="1">
      <c r="A289" s="90">
        <f t="shared" si="52"/>
        <v>288</v>
      </c>
      <c r="B289" s="34" t="s">
        <v>362</v>
      </c>
      <c r="C289" s="15"/>
      <c r="D289" s="49"/>
      <c r="E289" s="15"/>
      <c r="F289" s="49"/>
      <c r="G289" s="15"/>
      <c r="H289" s="49"/>
      <c r="I289" s="15"/>
      <c r="J289" s="49"/>
      <c r="K289" s="15"/>
      <c r="L289" s="49"/>
      <c r="M289" s="15"/>
      <c r="N289" s="49"/>
      <c r="O289" s="15"/>
      <c r="P289" s="49"/>
      <c r="Q289" s="15"/>
      <c r="R289" s="49"/>
      <c r="S289" s="15"/>
      <c r="T289" s="52"/>
      <c r="U289" s="15"/>
      <c r="V289" s="52">
        <f t="shared" si="48"/>
        <v>0</v>
      </c>
      <c r="W289" s="50">
        <f t="shared" si="49"/>
        <v>0</v>
      </c>
      <c r="X289" s="52">
        <f t="shared" si="50"/>
        <v>0</v>
      </c>
      <c r="Y289" s="88">
        <f t="shared" si="51"/>
        <v>0</v>
      </c>
      <c r="Z289" s="40"/>
    </row>
    <row r="290" spans="1:26" ht="18" customHeight="1">
      <c r="A290" s="90">
        <f t="shared" si="52"/>
        <v>289</v>
      </c>
      <c r="B290" s="34" t="s">
        <v>278</v>
      </c>
      <c r="C290" s="15"/>
      <c r="D290" s="49"/>
      <c r="E290" s="15"/>
      <c r="F290" s="49"/>
      <c r="G290" s="15"/>
      <c r="H290" s="49"/>
      <c r="I290" s="15"/>
      <c r="J290" s="49"/>
      <c r="K290" s="15"/>
      <c r="L290" s="49"/>
      <c r="M290" s="15"/>
      <c r="N290" s="49"/>
      <c r="O290" s="15"/>
      <c r="P290" s="49"/>
      <c r="Q290" s="15"/>
      <c r="R290" s="49"/>
      <c r="S290" s="15"/>
      <c r="T290" s="52"/>
      <c r="U290" s="15"/>
      <c r="V290" s="52">
        <f t="shared" si="48"/>
        <v>0</v>
      </c>
      <c r="W290" s="50">
        <f t="shared" si="49"/>
        <v>0</v>
      </c>
      <c r="X290" s="52">
        <f t="shared" si="50"/>
        <v>0</v>
      </c>
      <c r="Y290" s="88">
        <f t="shared" si="51"/>
        <v>0</v>
      </c>
      <c r="Z290" s="40"/>
    </row>
    <row r="291" spans="1:26" ht="18" customHeight="1">
      <c r="A291" s="90">
        <f t="shared" si="52"/>
        <v>290</v>
      </c>
      <c r="B291" s="34" t="s">
        <v>279</v>
      </c>
      <c r="C291" s="15"/>
      <c r="D291" s="49"/>
      <c r="E291" s="15"/>
      <c r="F291" s="49"/>
      <c r="G291" s="15"/>
      <c r="H291" s="49"/>
      <c r="I291" s="15"/>
      <c r="J291" s="49"/>
      <c r="K291" s="15"/>
      <c r="L291" s="49"/>
      <c r="M291" s="15"/>
      <c r="N291" s="49"/>
      <c r="O291" s="15"/>
      <c r="P291" s="49"/>
      <c r="Q291" s="15"/>
      <c r="R291" s="49"/>
      <c r="S291" s="15"/>
      <c r="T291" s="52"/>
      <c r="U291" s="15"/>
      <c r="V291" s="52">
        <f t="shared" si="48"/>
        <v>0</v>
      </c>
      <c r="W291" s="50">
        <f t="shared" si="49"/>
        <v>0</v>
      </c>
      <c r="X291" s="52">
        <f t="shared" si="50"/>
        <v>0</v>
      </c>
      <c r="Y291" s="88">
        <f t="shared" si="51"/>
        <v>0</v>
      </c>
      <c r="Z291" s="40"/>
    </row>
    <row r="292" spans="1:26" ht="18" customHeight="1">
      <c r="A292" s="90">
        <f t="shared" si="52"/>
        <v>291</v>
      </c>
      <c r="B292" s="34" t="s">
        <v>339</v>
      </c>
      <c r="C292" s="15"/>
      <c r="D292" s="49"/>
      <c r="E292" s="15"/>
      <c r="F292" s="49"/>
      <c r="G292" s="15"/>
      <c r="H292" s="49"/>
      <c r="I292" s="15"/>
      <c r="J292" s="49"/>
      <c r="K292" s="15"/>
      <c r="L292" s="49"/>
      <c r="M292" s="15"/>
      <c r="N292" s="49"/>
      <c r="O292" s="15"/>
      <c r="P292" s="49"/>
      <c r="Q292" s="15"/>
      <c r="R292" s="49"/>
      <c r="S292" s="15"/>
      <c r="T292" s="52"/>
      <c r="U292" s="15"/>
      <c r="V292" s="52">
        <f t="shared" si="48"/>
        <v>0</v>
      </c>
      <c r="W292" s="50">
        <f t="shared" si="49"/>
        <v>0</v>
      </c>
      <c r="X292" s="52">
        <f t="shared" si="50"/>
        <v>0</v>
      </c>
      <c r="Y292" s="88">
        <f t="shared" si="51"/>
        <v>0</v>
      </c>
      <c r="Z292" s="40"/>
    </row>
    <row r="293" spans="1:26" ht="18" customHeight="1">
      <c r="A293" s="90">
        <f t="shared" si="52"/>
        <v>292</v>
      </c>
      <c r="B293" s="34" t="s">
        <v>237</v>
      </c>
      <c r="C293" s="15"/>
      <c r="D293" s="49"/>
      <c r="E293" s="15"/>
      <c r="F293" s="49"/>
      <c r="G293" s="15"/>
      <c r="H293" s="49"/>
      <c r="I293" s="15"/>
      <c r="J293" s="49"/>
      <c r="K293" s="15"/>
      <c r="L293" s="49"/>
      <c r="M293" s="15"/>
      <c r="N293" s="49"/>
      <c r="O293" s="15"/>
      <c r="P293" s="49"/>
      <c r="Q293" s="15"/>
      <c r="R293" s="49"/>
      <c r="S293" s="15"/>
      <c r="T293" s="52"/>
      <c r="U293" s="15"/>
      <c r="V293" s="52">
        <f t="shared" si="48"/>
        <v>0</v>
      </c>
      <c r="W293" s="50">
        <f t="shared" si="49"/>
        <v>0</v>
      </c>
      <c r="X293" s="52">
        <f t="shared" si="50"/>
        <v>0</v>
      </c>
      <c r="Y293" s="88">
        <f t="shared" si="51"/>
        <v>0</v>
      </c>
      <c r="Z293" s="40"/>
    </row>
    <row r="294" spans="1:26">
      <c r="A294" s="90">
        <f t="shared" si="52"/>
        <v>293</v>
      </c>
      <c r="B294" s="34" t="s">
        <v>336</v>
      </c>
      <c r="C294" s="15"/>
      <c r="D294" s="49"/>
      <c r="E294" s="15"/>
      <c r="F294" s="49"/>
      <c r="G294" s="15"/>
      <c r="H294" s="49"/>
      <c r="I294" s="15"/>
      <c r="J294" s="49"/>
      <c r="K294" s="15"/>
      <c r="L294" s="49"/>
      <c r="M294" s="15"/>
      <c r="N294" s="49"/>
      <c r="O294" s="15"/>
      <c r="P294" s="49"/>
      <c r="Q294" s="15"/>
      <c r="R294" s="49"/>
      <c r="S294" s="15"/>
      <c r="T294" s="52"/>
      <c r="U294" s="15"/>
      <c r="V294" s="52">
        <f t="shared" si="48"/>
        <v>0</v>
      </c>
      <c r="W294" s="50">
        <f t="shared" si="49"/>
        <v>0</v>
      </c>
      <c r="X294" s="52">
        <f t="shared" si="50"/>
        <v>0</v>
      </c>
      <c r="Y294" s="88">
        <f t="shared" si="51"/>
        <v>0</v>
      </c>
      <c r="Z294" s="40"/>
    </row>
    <row r="295" spans="1:26">
      <c r="A295" s="90">
        <f t="shared" si="52"/>
        <v>294</v>
      </c>
      <c r="B295" s="34" t="s">
        <v>254</v>
      </c>
      <c r="C295" s="15"/>
      <c r="D295" s="49"/>
      <c r="E295" s="15"/>
      <c r="F295" s="49"/>
      <c r="G295" s="15"/>
      <c r="H295" s="49"/>
      <c r="I295" s="15"/>
      <c r="J295" s="49"/>
      <c r="K295" s="15"/>
      <c r="L295" s="49"/>
      <c r="M295" s="15"/>
      <c r="N295" s="49"/>
      <c r="O295" s="15"/>
      <c r="P295" s="49"/>
      <c r="Q295" s="15"/>
      <c r="R295" s="49"/>
      <c r="S295" s="15"/>
      <c r="T295" s="52"/>
      <c r="U295" s="15"/>
      <c r="V295" s="52">
        <f t="shared" si="48"/>
        <v>0</v>
      </c>
      <c r="W295" s="50">
        <f t="shared" si="49"/>
        <v>0</v>
      </c>
      <c r="X295" s="52">
        <f t="shared" si="50"/>
        <v>0</v>
      </c>
      <c r="Y295" s="88">
        <f t="shared" si="51"/>
        <v>0</v>
      </c>
      <c r="Z295" s="40"/>
    </row>
    <row r="296" spans="1:26">
      <c r="A296" s="90">
        <f t="shared" si="52"/>
        <v>295</v>
      </c>
      <c r="B296" s="34" t="s">
        <v>354</v>
      </c>
      <c r="C296" s="15"/>
      <c r="D296" s="49"/>
      <c r="E296" s="15"/>
      <c r="F296" s="49"/>
      <c r="G296" s="15"/>
      <c r="H296" s="49"/>
      <c r="I296" s="15"/>
      <c r="J296" s="49"/>
      <c r="K296" s="15"/>
      <c r="L296" s="49"/>
      <c r="M296" s="15"/>
      <c r="N296" s="49"/>
      <c r="O296" s="15"/>
      <c r="P296" s="49"/>
      <c r="Q296" s="15"/>
      <c r="R296" s="49"/>
      <c r="S296" s="15"/>
      <c r="T296" s="52"/>
      <c r="U296" s="15"/>
      <c r="V296" s="52">
        <f t="shared" si="48"/>
        <v>0</v>
      </c>
      <c r="W296" s="50">
        <f t="shared" si="49"/>
        <v>0</v>
      </c>
      <c r="X296" s="52">
        <f t="shared" si="50"/>
        <v>0</v>
      </c>
      <c r="Y296" s="88">
        <f t="shared" si="51"/>
        <v>0</v>
      </c>
      <c r="Z296" s="40"/>
    </row>
    <row r="297" spans="1:26">
      <c r="A297" s="90">
        <f t="shared" si="52"/>
        <v>296</v>
      </c>
      <c r="B297" s="34" t="s">
        <v>274</v>
      </c>
      <c r="C297" s="15"/>
      <c r="D297" s="49"/>
      <c r="E297" s="15"/>
      <c r="F297" s="49"/>
      <c r="G297" s="15"/>
      <c r="H297" s="49"/>
      <c r="I297" s="15"/>
      <c r="J297" s="49"/>
      <c r="K297" s="15"/>
      <c r="L297" s="49"/>
      <c r="M297" s="15"/>
      <c r="N297" s="49"/>
      <c r="O297" s="15"/>
      <c r="P297" s="49"/>
      <c r="Q297" s="15"/>
      <c r="R297" s="49"/>
      <c r="S297" s="15"/>
      <c r="T297" s="52"/>
      <c r="U297" s="15"/>
      <c r="V297" s="52">
        <f t="shared" si="48"/>
        <v>0</v>
      </c>
      <c r="W297" s="50">
        <f t="shared" si="49"/>
        <v>0</v>
      </c>
      <c r="X297" s="52">
        <f t="shared" si="50"/>
        <v>0</v>
      </c>
      <c r="Y297" s="88">
        <f t="shared" si="51"/>
        <v>0</v>
      </c>
      <c r="Z297" s="40"/>
    </row>
    <row r="298" spans="1:26">
      <c r="A298" s="90">
        <f t="shared" si="52"/>
        <v>297</v>
      </c>
      <c r="B298" s="34" t="s">
        <v>360</v>
      </c>
      <c r="C298" s="15"/>
      <c r="D298" s="49"/>
      <c r="E298" s="15"/>
      <c r="F298" s="49"/>
      <c r="G298" s="15"/>
      <c r="H298" s="49"/>
      <c r="I298" s="15"/>
      <c r="J298" s="49"/>
      <c r="K298" s="15"/>
      <c r="L298" s="49"/>
      <c r="M298" s="15"/>
      <c r="N298" s="49"/>
      <c r="O298" s="15"/>
      <c r="P298" s="49"/>
      <c r="Q298" s="15"/>
      <c r="R298" s="49"/>
      <c r="S298" s="15"/>
      <c r="T298" s="52"/>
      <c r="U298" s="15"/>
      <c r="V298" s="52">
        <f t="shared" si="48"/>
        <v>0</v>
      </c>
      <c r="W298" s="50">
        <f t="shared" si="49"/>
        <v>0</v>
      </c>
      <c r="X298" s="52">
        <f t="shared" si="50"/>
        <v>0</v>
      </c>
      <c r="Y298" s="88">
        <f t="shared" si="51"/>
        <v>0</v>
      </c>
      <c r="Z298" s="40"/>
    </row>
    <row r="299" spans="1:26">
      <c r="A299" s="90">
        <f t="shared" si="52"/>
        <v>298</v>
      </c>
      <c r="B299" s="34" t="s">
        <v>380</v>
      </c>
      <c r="C299" s="15"/>
      <c r="D299" s="49"/>
      <c r="E299" s="15"/>
      <c r="F299" s="49"/>
      <c r="G299" s="15"/>
      <c r="H299" s="49"/>
      <c r="I299" s="15"/>
      <c r="J299" s="49"/>
      <c r="K299" s="15"/>
      <c r="L299" s="49"/>
      <c r="M299" s="15"/>
      <c r="N299" s="49"/>
      <c r="O299" s="15"/>
      <c r="P299" s="49"/>
      <c r="Q299" s="15"/>
      <c r="R299" s="49"/>
      <c r="S299" s="15"/>
      <c r="T299" s="52"/>
      <c r="U299" s="15"/>
      <c r="V299" s="52">
        <f t="shared" si="48"/>
        <v>0</v>
      </c>
      <c r="W299" s="50">
        <f t="shared" si="49"/>
        <v>0</v>
      </c>
      <c r="X299" s="52">
        <f t="shared" si="50"/>
        <v>0</v>
      </c>
      <c r="Y299" s="88">
        <f t="shared" si="51"/>
        <v>0</v>
      </c>
      <c r="Z299" s="40"/>
    </row>
    <row r="300" spans="1:26">
      <c r="A300" s="90">
        <f t="shared" si="52"/>
        <v>299</v>
      </c>
      <c r="B300" s="36" t="s">
        <v>355</v>
      </c>
      <c r="C300" s="15"/>
      <c r="D300" s="49"/>
      <c r="E300" s="15"/>
      <c r="F300" s="49"/>
      <c r="G300" s="15"/>
      <c r="H300" s="49"/>
      <c r="I300" s="15"/>
      <c r="J300" s="49"/>
      <c r="K300" s="15"/>
      <c r="L300" s="49"/>
      <c r="M300" s="15"/>
      <c r="N300" s="49"/>
      <c r="O300" s="15"/>
      <c r="P300" s="49"/>
      <c r="Q300" s="15"/>
      <c r="R300" s="49"/>
      <c r="S300" s="15"/>
      <c r="T300" s="52"/>
      <c r="U300" s="15"/>
      <c r="V300" s="52">
        <f t="shared" si="48"/>
        <v>0</v>
      </c>
      <c r="W300" s="50">
        <f t="shared" si="49"/>
        <v>0</v>
      </c>
      <c r="X300" s="52">
        <f t="shared" si="50"/>
        <v>0</v>
      </c>
      <c r="Y300" s="88">
        <f t="shared" si="51"/>
        <v>0</v>
      </c>
      <c r="Z300" s="40"/>
    </row>
    <row r="301" spans="1:26">
      <c r="A301" s="90">
        <f t="shared" si="52"/>
        <v>300</v>
      </c>
      <c r="B301" s="34" t="s">
        <v>361</v>
      </c>
      <c r="C301" s="15"/>
      <c r="D301" s="49"/>
      <c r="E301" s="15"/>
      <c r="F301" s="49"/>
      <c r="G301" s="15"/>
      <c r="H301" s="49"/>
      <c r="I301" s="15"/>
      <c r="J301" s="49"/>
      <c r="K301" s="15"/>
      <c r="L301" s="49"/>
      <c r="M301" s="15"/>
      <c r="N301" s="49"/>
      <c r="O301" s="15"/>
      <c r="P301" s="49"/>
      <c r="Q301" s="15"/>
      <c r="R301" s="49"/>
      <c r="S301" s="15"/>
      <c r="T301" s="52"/>
      <c r="U301" s="15"/>
      <c r="V301" s="52">
        <f t="shared" si="48"/>
        <v>0</v>
      </c>
      <c r="W301" s="50">
        <f t="shared" si="49"/>
        <v>0</v>
      </c>
      <c r="X301" s="52">
        <f t="shared" si="50"/>
        <v>0</v>
      </c>
      <c r="Y301" s="88">
        <f t="shared" si="51"/>
        <v>0</v>
      </c>
      <c r="Z301" s="40"/>
    </row>
    <row r="302" spans="1:26">
      <c r="A302" s="90">
        <f t="shared" si="52"/>
        <v>301</v>
      </c>
      <c r="B302" s="53" t="s">
        <v>356</v>
      </c>
      <c r="C302" s="15"/>
      <c r="D302" s="49"/>
      <c r="E302" s="15"/>
      <c r="F302" s="49"/>
      <c r="G302" s="15"/>
      <c r="H302" s="49"/>
      <c r="I302" s="15"/>
      <c r="J302" s="49"/>
      <c r="K302" s="15"/>
      <c r="L302" s="49"/>
      <c r="M302" s="15"/>
      <c r="N302" s="49"/>
      <c r="O302" s="15"/>
      <c r="P302" s="49"/>
      <c r="Q302" s="15"/>
      <c r="R302" s="49"/>
      <c r="S302" s="15"/>
      <c r="T302" s="52"/>
      <c r="U302" s="15"/>
      <c r="V302" s="52">
        <f t="shared" si="48"/>
        <v>0</v>
      </c>
      <c r="W302" s="50">
        <f t="shared" si="49"/>
        <v>0</v>
      </c>
      <c r="X302" s="52">
        <f t="shared" si="50"/>
        <v>0</v>
      </c>
      <c r="Y302" s="88">
        <f t="shared" si="51"/>
        <v>0</v>
      </c>
      <c r="Z302" s="40"/>
    </row>
    <row r="303" spans="1:26">
      <c r="A303" s="90">
        <f t="shared" si="52"/>
        <v>302</v>
      </c>
      <c r="B303" s="53" t="s">
        <v>357</v>
      </c>
      <c r="C303" s="15"/>
      <c r="D303" s="49"/>
      <c r="E303" s="15"/>
      <c r="F303" s="49"/>
      <c r="G303" s="15"/>
      <c r="H303" s="49"/>
      <c r="I303" s="15"/>
      <c r="J303" s="49"/>
      <c r="K303" s="15"/>
      <c r="L303" s="49"/>
      <c r="M303" s="15"/>
      <c r="N303" s="49"/>
      <c r="O303" s="15"/>
      <c r="P303" s="49"/>
      <c r="Q303" s="15"/>
      <c r="R303" s="49"/>
      <c r="S303" s="15"/>
      <c r="T303" s="52"/>
      <c r="U303" s="15"/>
      <c r="V303" s="52">
        <f t="shared" si="48"/>
        <v>0</v>
      </c>
      <c r="W303" s="50">
        <f t="shared" si="49"/>
        <v>0</v>
      </c>
      <c r="X303" s="52">
        <f t="shared" si="50"/>
        <v>0</v>
      </c>
      <c r="Y303" s="88">
        <f t="shared" si="51"/>
        <v>0</v>
      </c>
      <c r="Z303" s="40"/>
    </row>
    <row r="304" spans="1:26">
      <c r="A304" s="90">
        <f t="shared" si="52"/>
        <v>303</v>
      </c>
      <c r="B304" s="34" t="s">
        <v>344</v>
      </c>
      <c r="C304" s="15"/>
      <c r="D304" s="49"/>
      <c r="E304" s="15"/>
      <c r="F304" s="49"/>
      <c r="G304" s="15"/>
      <c r="H304" s="49"/>
      <c r="I304" s="15"/>
      <c r="J304" s="49"/>
      <c r="K304" s="15"/>
      <c r="L304" s="49"/>
      <c r="M304" s="15"/>
      <c r="N304" s="49"/>
      <c r="O304" s="15"/>
      <c r="P304" s="49"/>
      <c r="Q304" s="15"/>
      <c r="R304" s="49"/>
      <c r="S304" s="15"/>
      <c r="T304" s="52"/>
      <c r="U304" s="15"/>
      <c r="V304" s="52">
        <f t="shared" ref="V304:V337" si="53">U304/58</f>
        <v>0</v>
      </c>
      <c r="W304" s="50">
        <f t="shared" si="49"/>
        <v>0</v>
      </c>
      <c r="X304" s="52">
        <f t="shared" si="50"/>
        <v>0</v>
      </c>
      <c r="Y304" s="88">
        <f t="shared" si="51"/>
        <v>0</v>
      </c>
      <c r="Z304" s="40"/>
    </row>
    <row r="305" spans="1:26">
      <c r="A305" s="90">
        <f t="shared" si="52"/>
        <v>304</v>
      </c>
      <c r="B305" s="36" t="s">
        <v>382</v>
      </c>
      <c r="C305" s="15"/>
      <c r="D305" s="49"/>
      <c r="E305" s="15"/>
      <c r="F305" s="49"/>
      <c r="G305" s="15"/>
      <c r="H305" s="49"/>
      <c r="I305" s="15"/>
      <c r="J305" s="49"/>
      <c r="K305" s="15"/>
      <c r="L305" s="49"/>
      <c r="M305" s="15"/>
      <c r="N305" s="49"/>
      <c r="O305" s="15"/>
      <c r="P305" s="49"/>
      <c r="Q305" s="15"/>
      <c r="R305" s="49"/>
      <c r="S305" s="15"/>
      <c r="T305" s="52"/>
      <c r="U305" s="15"/>
      <c r="V305" s="52">
        <f t="shared" si="53"/>
        <v>0</v>
      </c>
      <c r="W305" s="50">
        <f t="shared" si="49"/>
        <v>0</v>
      </c>
      <c r="X305" s="52">
        <f t="shared" si="50"/>
        <v>0</v>
      </c>
      <c r="Y305" s="88">
        <f t="shared" si="51"/>
        <v>0</v>
      </c>
      <c r="Z305" s="40"/>
    </row>
    <row r="306" spans="1:26">
      <c r="A306" s="90">
        <f t="shared" si="52"/>
        <v>305</v>
      </c>
      <c r="B306" s="34" t="s">
        <v>282</v>
      </c>
      <c r="C306" s="15"/>
      <c r="D306" s="49"/>
      <c r="E306" s="15"/>
      <c r="F306" s="49"/>
      <c r="G306" s="15"/>
      <c r="H306" s="49"/>
      <c r="I306" s="15"/>
      <c r="J306" s="49"/>
      <c r="K306" s="15"/>
      <c r="L306" s="49"/>
      <c r="M306" s="15"/>
      <c r="N306" s="49"/>
      <c r="O306" s="15"/>
      <c r="P306" s="49"/>
      <c r="Q306" s="15"/>
      <c r="R306" s="49"/>
      <c r="S306" s="15"/>
      <c r="T306" s="52"/>
      <c r="U306" s="15"/>
      <c r="V306" s="52">
        <f t="shared" si="53"/>
        <v>0</v>
      </c>
      <c r="W306" s="50">
        <f t="shared" si="49"/>
        <v>0</v>
      </c>
      <c r="X306" s="52">
        <f t="shared" si="50"/>
        <v>0</v>
      </c>
      <c r="Y306" s="88">
        <f t="shared" si="51"/>
        <v>0</v>
      </c>
      <c r="Z306" s="40"/>
    </row>
    <row r="307" spans="1:26">
      <c r="A307" s="90">
        <f t="shared" si="52"/>
        <v>306</v>
      </c>
      <c r="B307" s="34" t="s">
        <v>345</v>
      </c>
      <c r="C307" s="15"/>
      <c r="D307" s="49"/>
      <c r="E307" s="15"/>
      <c r="F307" s="49"/>
      <c r="G307" s="15"/>
      <c r="H307" s="49"/>
      <c r="I307" s="15"/>
      <c r="J307" s="49"/>
      <c r="K307" s="15"/>
      <c r="L307" s="49"/>
      <c r="M307" s="15"/>
      <c r="N307" s="49"/>
      <c r="O307" s="15"/>
      <c r="P307" s="49"/>
      <c r="Q307" s="15"/>
      <c r="R307" s="49"/>
      <c r="S307" s="15"/>
      <c r="T307" s="52"/>
      <c r="U307" s="15"/>
      <c r="V307" s="52">
        <f t="shared" si="53"/>
        <v>0</v>
      </c>
      <c r="W307" s="50">
        <f t="shared" si="49"/>
        <v>0</v>
      </c>
      <c r="X307" s="52">
        <f t="shared" si="50"/>
        <v>0</v>
      </c>
      <c r="Y307" s="88">
        <f t="shared" si="51"/>
        <v>0</v>
      </c>
      <c r="Z307" s="40"/>
    </row>
    <row r="308" spans="1:26">
      <c r="A308" s="90">
        <f t="shared" si="52"/>
        <v>307</v>
      </c>
      <c r="B308" s="135" t="s">
        <v>358</v>
      </c>
      <c r="C308" s="15"/>
      <c r="D308" s="49"/>
      <c r="E308" s="15"/>
      <c r="F308" s="49"/>
      <c r="G308" s="15"/>
      <c r="H308" s="49"/>
      <c r="I308" s="15"/>
      <c r="J308" s="49"/>
      <c r="K308" s="15"/>
      <c r="L308" s="49"/>
      <c r="M308" s="15"/>
      <c r="N308" s="49"/>
      <c r="O308" s="15"/>
      <c r="P308" s="49"/>
      <c r="Q308" s="15"/>
      <c r="R308" s="49"/>
      <c r="S308" s="15"/>
      <c r="T308" s="52"/>
      <c r="U308" s="15"/>
      <c r="V308" s="52">
        <f t="shared" si="53"/>
        <v>0</v>
      </c>
      <c r="W308" s="50">
        <f t="shared" si="49"/>
        <v>0</v>
      </c>
      <c r="X308" s="52">
        <f t="shared" si="50"/>
        <v>0</v>
      </c>
      <c r="Y308" s="88">
        <f t="shared" si="51"/>
        <v>0</v>
      </c>
      <c r="Z308" s="40"/>
    </row>
    <row r="309" spans="1:26">
      <c r="A309" s="90">
        <f t="shared" si="52"/>
        <v>308</v>
      </c>
      <c r="B309" s="136" t="s">
        <v>364</v>
      </c>
      <c r="C309" s="15"/>
      <c r="D309" s="49"/>
      <c r="E309" s="15"/>
      <c r="F309" s="49"/>
      <c r="G309" s="15"/>
      <c r="H309" s="49"/>
      <c r="I309" s="15"/>
      <c r="J309" s="49"/>
      <c r="K309" s="15"/>
      <c r="L309" s="49"/>
      <c r="M309" s="15"/>
      <c r="N309" s="49"/>
      <c r="O309" s="15"/>
      <c r="P309" s="49"/>
      <c r="Q309" s="15"/>
      <c r="R309" s="49"/>
      <c r="S309" s="15"/>
      <c r="T309" s="52"/>
      <c r="U309" s="15"/>
      <c r="V309" s="52">
        <f t="shared" si="53"/>
        <v>0</v>
      </c>
      <c r="W309" s="50">
        <f t="shared" si="49"/>
        <v>0</v>
      </c>
      <c r="X309" s="52">
        <f t="shared" si="50"/>
        <v>0</v>
      </c>
      <c r="Y309" s="88">
        <f t="shared" si="51"/>
        <v>0</v>
      </c>
      <c r="Z309" s="40"/>
    </row>
    <row r="310" spans="1:26">
      <c r="A310" s="90">
        <f t="shared" si="52"/>
        <v>309</v>
      </c>
      <c r="B310" s="19" t="s">
        <v>365</v>
      </c>
      <c r="C310" s="15"/>
      <c r="D310" s="49"/>
      <c r="E310" s="15"/>
      <c r="F310" s="49"/>
      <c r="G310" s="15"/>
      <c r="H310" s="49"/>
      <c r="I310" s="15"/>
      <c r="J310" s="49"/>
      <c r="K310" s="15"/>
      <c r="L310" s="49"/>
      <c r="M310" s="15"/>
      <c r="N310" s="49"/>
      <c r="O310" s="15"/>
      <c r="P310" s="49"/>
      <c r="Q310" s="15"/>
      <c r="R310" s="49"/>
      <c r="S310" s="15"/>
      <c r="T310" s="52"/>
      <c r="U310" s="15"/>
      <c r="V310" s="52">
        <f t="shared" si="53"/>
        <v>0</v>
      </c>
      <c r="W310" s="50">
        <f t="shared" si="49"/>
        <v>0</v>
      </c>
      <c r="X310" s="52">
        <f t="shared" si="50"/>
        <v>0</v>
      </c>
      <c r="Y310" s="88">
        <f t="shared" si="51"/>
        <v>0</v>
      </c>
      <c r="Z310" s="40"/>
    </row>
    <row r="311" spans="1:26">
      <c r="A311" s="90">
        <f t="shared" si="52"/>
        <v>310</v>
      </c>
      <c r="B311" s="19" t="s">
        <v>366</v>
      </c>
      <c r="C311" s="15"/>
      <c r="D311" s="49"/>
      <c r="E311" s="15"/>
      <c r="F311" s="49"/>
      <c r="G311" s="15"/>
      <c r="H311" s="49"/>
      <c r="I311" s="15"/>
      <c r="J311" s="49"/>
      <c r="K311" s="15"/>
      <c r="L311" s="49"/>
      <c r="M311" s="15"/>
      <c r="N311" s="49"/>
      <c r="O311" s="15"/>
      <c r="P311" s="49"/>
      <c r="Q311" s="15"/>
      <c r="R311" s="49"/>
      <c r="S311" s="15"/>
      <c r="T311" s="52"/>
      <c r="U311" s="15"/>
      <c r="V311" s="52">
        <f t="shared" si="53"/>
        <v>0</v>
      </c>
      <c r="W311" s="50">
        <f t="shared" si="49"/>
        <v>0</v>
      </c>
      <c r="X311" s="52">
        <f t="shared" si="50"/>
        <v>0</v>
      </c>
      <c r="Y311" s="88">
        <f t="shared" si="51"/>
        <v>0</v>
      </c>
      <c r="Z311" s="40"/>
    </row>
    <row r="312" spans="1:26">
      <c r="A312" s="90">
        <f t="shared" si="52"/>
        <v>311</v>
      </c>
      <c r="B312" s="19" t="s">
        <v>260</v>
      </c>
      <c r="C312" s="15"/>
      <c r="D312" s="49"/>
      <c r="E312" s="15"/>
      <c r="F312" s="49"/>
      <c r="G312" s="15"/>
      <c r="H312" s="49"/>
      <c r="I312" s="15"/>
      <c r="J312" s="49"/>
      <c r="K312" s="15"/>
      <c r="L312" s="49"/>
      <c r="M312" s="15"/>
      <c r="N312" s="49"/>
      <c r="O312" s="15"/>
      <c r="P312" s="49"/>
      <c r="Q312" s="15"/>
      <c r="R312" s="49"/>
      <c r="S312" s="15"/>
      <c r="T312" s="52"/>
      <c r="U312" s="15"/>
      <c r="V312" s="52">
        <f t="shared" si="53"/>
        <v>0</v>
      </c>
      <c r="W312" s="50">
        <f t="shared" si="49"/>
        <v>0</v>
      </c>
      <c r="X312" s="52">
        <f t="shared" si="50"/>
        <v>0</v>
      </c>
      <c r="Y312" s="88">
        <f t="shared" si="51"/>
        <v>0</v>
      </c>
      <c r="Z312" s="40"/>
    </row>
    <row r="313" spans="1:26">
      <c r="A313" s="90">
        <f t="shared" si="52"/>
        <v>312</v>
      </c>
      <c r="B313" s="19" t="s">
        <v>273</v>
      </c>
      <c r="C313" s="15"/>
      <c r="D313" s="49"/>
      <c r="E313" s="15"/>
      <c r="F313" s="49"/>
      <c r="G313" s="15"/>
      <c r="H313" s="49"/>
      <c r="I313" s="15"/>
      <c r="J313" s="49"/>
      <c r="K313" s="15"/>
      <c r="L313" s="49"/>
      <c r="M313" s="15"/>
      <c r="N313" s="49"/>
      <c r="O313" s="15"/>
      <c r="P313" s="49"/>
      <c r="Q313" s="15"/>
      <c r="R313" s="49"/>
      <c r="S313" s="15"/>
      <c r="T313" s="52"/>
      <c r="U313" s="15"/>
      <c r="V313" s="52">
        <f t="shared" si="53"/>
        <v>0</v>
      </c>
      <c r="W313" s="50">
        <f t="shared" si="49"/>
        <v>0</v>
      </c>
      <c r="X313" s="52">
        <f t="shared" si="50"/>
        <v>0</v>
      </c>
      <c r="Y313" s="88">
        <f t="shared" si="51"/>
        <v>0</v>
      </c>
      <c r="Z313" s="40"/>
    </row>
    <row r="314" spans="1:26">
      <c r="A314" s="90">
        <f t="shared" si="52"/>
        <v>313</v>
      </c>
      <c r="B314" s="19" t="s">
        <v>263</v>
      </c>
      <c r="C314" s="15"/>
      <c r="D314" s="49"/>
      <c r="E314" s="15"/>
      <c r="F314" s="49"/>
      <c r="G314" s="15"/>
      <c r="H314" s="49"/>
      <c r="I314" s="15"/>
      <c r="J314" s="49"/>
      <c r="K314" s="15"/>
      <c r="L314" s="49"/>
      <c r="M314" s="15"/>
      <c r="N314" s="49"/>
      <c r="O314" s="15"/>
      <c r="P314" s="49"/>
      <c r="Q314" s="15"/>
      <c r="R314" s="49"/>
      <c r="S314" s="15"/>
      <c r="T314" s="52"/>
      <c r="U314" s="15"/>
      <c r="V314" s="52">
        <f t="shared" si="53"/>
        <v>0</v>
      </c>
      <c r="W314" s="50">
        <f t="shared" si="49"/>
        <v>0</v>
      </c>
      <c r="X314" s="52">
        <f t="shared" si="50"/>
        <v>0</v>
      </c>
      <c r="Y314" s="88">
        <f t="shared" si="51"/>
        <v>0</v>
      </c>
      <c r="Z314" s="40"/>
    </row>
    <row r="315" spans="1:26">
      <c r="A315" s="90">
        <f t="shared" si="52"/>
        <v>314</v>
      </c>
      <c r="B315" s="19" t="s">
        <v>270</v>
      </c>
      <c r="C315" s="15"/>
      <c r="D315" s="49"/>
      <c r="E315" s="15"/>
      <c r="F315" s="49"/>
      <c r="G315" s="15"/>
      <c r="H315" s="49"/>
      <c r="I315" s="15"/>
      <c r="J315" s="49"/>
      <c r="K315" s="15"/>
      <c r="L315" s="49"/>
      <c r="M315" s="15"/>
      <c r="N315" s="49"/>
      <c r="O315" s="15"/>
      <c r="P315" s="49"/>
      <c r="Q315" s="15"/>
      <c r="R315" s="49"/>
      <c r="S315" s="15"/>
      <c r="T315" s="52"/>
      <c r="U315" s="15"/>
      <c r="V315" s="52">
        <f t="shared" si="53"/>
        <v>0</v>
      </c>
      <c r="W315" s="50">
        <f t="shared" si="49"/>
        <v>0</v>
      </c>
      <c r="X315" s="52">
        <f t="shared" si="50"/>
        <v>0</v>
      </c>
      <c r="Y315" s="88">
        <f t="shared" si="51"/>
        <v>0</v>
      </c>
      <c r="Z315" s="40"/>
    </row>
    <row r="316" spans="1:26">
      <c r="A316" s="90">
        <f t="shared" si="52"/>
        <v>315</v>
      </c>
      <c r="B316" s="19" t="s">
        <v>269</v>
      </c>
      <c r="C316" s="15"/>
      <c r="D316" s="49"/>
      <c r="E316" s="15"/>
      <c r="F316" s="49"/>
      <c r="G316" s="15"/>
      <c r="H316" s="49"/>
      <c r="I316" s="15"/>
      <c r="J316" s="49"/>
      <c r="K316" s="15"/>
      <c r="L316" s="49"/>
      <c r="M316" s="15"/>
      <c r="N316" s="49"/>
      <c r="O316" s="15"/>
      <c r="P316" s="49"/>
      <c r="Q316" s="15"/>
      <c r="R316" s="49"/>
      <c r="S316" s="15"/>
      <c r="T316" s="52"/>
      <c r="U316" s="15"/>
      <c r="V316" s="52">
        <f t="shared" si="53"/>
        <v>0</v>
      </c>
      <c r="W316" s="50">
        <f t="shared" si="49"/>
        <v>0</v>
      </c>
      <c r="X316" s="52">
        <f t="shared" si="50"/>
        <v>0</v>
      </c>
      <c r="Y316" s="88">
        <f t="shared" si="51"/>
        <v>0</v>
      </c>
      <c r="Z316" s="40"/>
    </row>
    <row r="317" spans="1:26">
      <c r="A317" s="90">
        <f t="shared" si="52"/>
        <v>316</v>
      </c>
      <c r="B317" s="19" t="s">
        <v>271</v>
      </c>
      <c r="C317" s="15"/>
      <c r="D317" s="49"/>
      <c r="E317" s="15"/>
      <c r="F317" s="49"/>
      <c r="G317" s="15"/>
      <c r="H317" s="49"/>
      <c r="I317" s="15"/>
      <c r="J317" s="49"/>
      <c r="K317" s="15"/>
      <c r="L317" s="49"/>
      <c r="M317" s="15"/>
      <c r="N317" s="49"/>
      <c r="O317" s="15"/>
      <c r="P317" s="49"/>
      <c r="Q317" s="15"/>
      <c r="R317" s="49"/>
      <c r="S317" s="15"/>
      <c r="T317" s="52"/>
      <c r="U317" s="15"/>
      <c r="V317" s="52">
        <f t="shared" si="53"/>
        <v>0</v>
      </c>
      <c r="W317" s="50">
        <f t="shared" si="49"/>
        <v>0</v>
      </c>
      <c r="X317" s="52">
        <f t="shared" si="50"/>
        <v>0</v>
      </c>
      <c r="Y317" s="88">
        <f t="shared" si="51"/>
        <v>0</v>
      </c>
      <c r="Z317" s="40"/>
    </row>
    <row r="318" spans="1:26">
      <c r="A318" s="90">
        <f t="shared" si="52"/>
        <v>317</v>
      </c>
      <c r="B318" s="19" t="s">
        <v>276</v>
      </c>
      <c r="C318" s="15"/>
      <c r="D318" s="49"/>
      <c r="E318" s="15"/>
      <c r="F318" s="49"/>
      <c r="G318" s="15"/>
      <c r="H318" s="49"/>
      <c r="I318" s="15"/>
      <c r="J318" s="49"/>
      <c r="K318" s="15"/>
      <c r="L318" s="49"/>
      <c r="M318" s="15"/>
      <c r="N318" s="49"/>
      <c r="O318" s="15"/>
      <c r="P318" s="49"/>
      <c r="Q318" s="15"/>
      <c r="R318" s="49"/>
      <c r="S318" s="15"/>
      <c r="T318" s="52"/>
      <c r="U318" s="15"/>
      <c r="V318" s="52">
        <f t="shared" si="53"/>
        <v>0</v>
      </c>
      <c r="W318" s="50">
        <f t="shared" si="49"/>
        <v>0</v>
      </c>
      <c r="X318" s="52">
        <f t="shared" si="50"/>
        <v>0</v>
      </c>
      <c r="Y318" s="88">
        <f t="shared" si="51"/>
        <v>0</v>
      </c>
      <c r="Z318" s="40"/>
    </row>
    <row r="319" spans="1:26">
      <c r="A319" s="90">
        <f t="shared" si="52"/>
        <v>318</v>
      </c>
      <c r="B319" s="19" t="s">
        <v>283</v>
      </c>
      <c r="C319" s="15"/>
      <c r="D319" s="49"/>
      <c r="E319" s="15"/>
      <c r="F319" s="49"/>
      <c r="G319" s="15"/>
      <c r="H319" s="49"/>
      <c r="I319" s="15"/>
      <c r="J319" s="49"/>
      <c r="K319" s="15"/>
      <c r="L319" s="49"/>
      <c r="M319" s="15"/>
      <c r="N319" s="49"/>
      <c r="O319" s="15"/>
      <c r="P319" s="49"/>
      <c r="Q319" s="15"/>
      <c r="R319" s="49"/>
      <c r="S319" s="15"/>
      <c r="T319" s="52"/>
      <c r="U319" s="15"/>
      <c r="V319" s="52">
        <f t="shared" si="53"/>
        <v>0</v>
      </c>
      <c r="W319" s="50">
        <f t="shared" si="49"/>
        <v>0</v>
      </c>
      <c r="X319" s="52">
        <f t="shared" si="50"/>
        <v>0</v>
      </c>
      <c r="Y319" s="88">
        <f t="shared" si="51"/>
        <v>0</v>
      </c>
      <c r="Z319" s="40"/>
    </row>
    <row r="320" spans="1:26">
      <c r="A320" s="90">
        <f t="shared" si="52"/>
        <v>319</v>
      </c>
      <c r="B320" s="19" t="s">
        <v>294</v>
      </c>
      <c r="C320" s="15"/>
      <c r="D320" s="49"/>
      <c r="E320" s="15"/>
      <c r="F320" s="49"/>
      <c r="G320" s="15"/>
      <c r="H320" s="49"/>
      <c r="I320" s="15"/>
      <c r="J320" s="49"/>
      <c r="K320" s="15"/>
      <c r="L320" s="49"/>
      <c r="M320" s="15"/>
      <c r="N320" s="49"/>
      <c r="O320" s="15"/>
      <c r="P320" s="49"/>
      <c r="Q320" s="15"/>
      <c r="R320" s="49"/>
      <c r="S320" s="15"/>
      <c r="T320" s="52"/>
      <c r="U320" s="15"/>
      <c r="V320" s="52">
        <f t="shared" si="53"/>
        <v>0</v>
      </c>
      <c r="W320" s="50">
        <f t="shared" si="49"/>
        <v>0</v>
      </c>
      <c r="X320" s="52">
        <f t="shared" si="50"/>
        <v>0</v>
      </c>
      <c r="Y320" s="88">
        <f t="shared" si="51"/>
        <v>0</v>
      </c>
      <c r="Z320" s="40"/>
    </row>
    <row r="321" spans="1:26">
      <c r="A321" s="90">
        <f t="shared" si="52"/>
        <v>320</v>
      </c>
      <c r="B321" s="19" t="s">
        <v>305</v>
      </c>
      <c r="C321" s="15"/>
      <c r="D321" s="49"/>
      <c r="E321" s="15"/>
      <c r="F321" s="49"/>
      <c r="G321" s="15"/>
      <c r="H321" s="49"/>
      <c r="I321" s="15"/>
      <c r="J321" s="49"/>
      <c r="K321" s="15"/>
      <c r="L321" s="49"/>
      <c r="M321" s="15"/>
      <c r="N321" s="49"/>
      <c r="O321" s="15"/>
      <c r="P321" s="49"/>
      <c r="Q321" s="15"/>
      <c r="R321" s="49"/>
      <c r="S321" s="15"/>
      <c r="T321" s="52"/>
      <c r="U321" s="15"/>
      <c r="V321" s="52">
        <f t="shared" si="53"/>
        <v>0</v>
      </c>
      <c r="W321" s="50">
        <f t="shared" si="49"/>
        <v>0</v>
      </c>
      <c r="X321" s="52">
        <f t="shared" si="50"/>
        <v>0</v>
      </c>
      <c r="Y321" s="88">
        <f t="shared" si="51"/>
        <v>0</v>
      </c>
      <c r="Z321" s="40"/>
    </row>
    <row r="322" spans="1:26">
      <c r="A322" s="90">
        <f t="shared" si="52"/>
        <v>321</v>
      </c>
      <c r="B322" s="19" t="s">
        <v>281</v>
      </c>
      <c r="C322" s="15"/>
      <c r="D322" s="49"/>
      <c r="E322" s="15"/>
      <c r="F322" s="49"/>
      <c r="G322" s="15"/>
      <c r="H322" s="49"/>
      <c r="I322" s="15"/>
      <c r="J322" s="49"/>
      <c r="K322" s="15"/>
      <c r="L322" s="49"/>
      <c r="M322" s="15"/>
      <c r="N322" s="49"/>
      <c r="O322" s="15"/>
      <c r="P322" s="49"/>
      <c r="Q322" s="15"/>
      <c r="R322" s="49"/>
      <c r="S322" s="15"/>
      <c r="T322" s="52"/>
      <c r="U322" s="15"/>
      <c r="V322" s="52">
        <f t="shared" si="53"/>
        <v>0</v>
      </c>
      <c r="W322" s="50">
        <f t="shared" ref="W322:W337" si="54">C322+E322+G322+I322+K322+M322+O322+Q322+U322</f>
        <v>0</v>
      </c>
      <c r="X322" s="52">
        <f t="shared" ref="X322:X337" si="55">D322+F322+H322+J322+L322+N322+P322+R322+T322+V322</f>
        <v>0</v>
      </c>
      <c r="Y322" s="88">
        <f t="shared" ref="Y322:Y337" si="56">COUNT(C322,E322,G322,I322,K322,M322,O322,Q322,S322,U322)</f>
        <v>0</v>
      </c>
      <c r="Z322" s="40"/>
    </row>
    <row r="323" spans="1:26">
      <c r="A323" s="90">
        <f t="shared" ref="A323:A337" si="57">A322+1</f>
        <v>322</v>
      </c>
      <c r="B323" s="19" t="s">
        <v>287</v>
      </c>
      <c r="C323" s="15"/>
      <c r="D323" s="49"/>
      <c r="E323" s="15"/>
      <c r="F323" s="49"/>
      <c r="G323" s="15"/>
      <c r="H323" s="49"/>
      <c r="I323" s="15"/>
      <c r="J323" s="49"/>
      <c r="K323" s="15"/>
      <c r="L323" s="49"/>
      <c r="M323" s="15"/>
      <c r="N323" s="49"/>
      <c r="O323" s="15"/>
      <c r="P323" s="49"/>
      <c r="R323" s="49"/>
      <c r="S323" s="15"/>
      <c r="T323" s="52"/>
      <c r="U323" s="15"/>
      <c r="V323" s="52">
        <f t="shared" si="53"/>
        <v>0</v>
      </c>
      <c r="W323" s="50">
        <f t="shared" si="54"/>
        <v>0</v>
      </c>
      <c r="X323" s="52">
        <f t="shared" si="55"/>
        <v>0</v>
      </c>
      <c r="Y323" s="88">
        <f t="shared" si="56"/>
        <v>0</v>
      </c>
      <c r="Z323" s="40"/>
    </row>
    <row r="324" spans="1:26">
      <c r="A324" s="90">
        <f t="shared" si="57"/>
        <v>323</v>
      </c>
      <c r="B324" s="19" t="s">
        <v>288</v>
      </c>
      <c r="C324" s="15"/>
      <c r="D324" s="49"/>
      <c r="E324" s="15"/>
      <c r="F324" s="49"/>
      <c r="G324" s="15"/>
      <c r="H324" s="49"/>
      <c r="I324" s="15"/>
      <c r="J324" s="49"/>
      <c r="K324" s="15"/>
      <c r="L324" s="49"/>
      <c r="M324" s="15"/>
      <c r="N324" s="49"/>
      <c r="O324" s="15"/>
      <c r="P324" s="49"/>
      <c r="Q324" s="15"/>
      <c r="R324" s="49"/>
      <c r="S324" s="15"/>
      <c r="T324" s="52"/>
      <c r="U324" s="15"/>
      <c r="V324" s="52">
        <f t="shared" si="53"/>
        <v>0</v>
      </c>
      <c r="W324" s="50">
        <f t="shared" si="54"/>
        <v>0</v>
      </c>
      <c r="X324" s="52">
        <f t="shared" si="55"/>
        <v>0</v>
      </c>
      <c r="Y324" s="88">
        <f t="shared" si="56"/>
        <v>0</v>
      </c>
      <c r="Z324" s="40"/>
    </row>
    <row r="325" spans="1:26">
      <c r="A325" s="90">
        <f t="shared" si="57"/>
        <v>324</v>
      </c>
      <c r="B325" s="19" t="s">
        <v>275</v>
      </c>
      <c r="C325" s="15"/>
      <c r="D325" s="49"/>
      <c r="E325" s="15"/>
      <c r="F325" s="49"/>
      <c r="G325" s="15"/>
      <c r="H325" s="49"/>
      <c r="I325" s="15"/>
      <c r="J325" s="49"/>
      <c r="K325" s="15"/>
      <c r="L325" s="49"/>
      <c r="M325" s="15"/>
      <c r="N325" s="49"/>
      <c r="O325" s="15"/>
      <c r="P325" s="49"/>
      <c r="Q325" s="15"/>
      <c r="R325" s="49"/>
      <c r="S325" s="15"/>
      <c r="T325" s="52"/>
      <c r="U325" s="15"/>
      <c r="V325" s="52">
        <f t="shared" si="53"/>
        <v>0</v>
      </c>
      <c r="W325" s="50">
        <f t="shared" si="54"/>
        <v>0</v>
      </c>
      <c r="X325" s="52">
        <f t="shared" si="55"/>
        <v>0</v>
      </c>
      <c r="Y325" s="88">
        <f t="shared" si="56"/>
        <v>0</v>
      </c>
      <c r="Z325" s="40"/>
    </row>
    <row r="326" spans="1:26">
      <c r="A326" s="90">
        <f t="shared" si="57"/>
        <v>325</v>
      </c>
      <c r="B326" s="19" t="s">
        <v>307</v>
      </c>
      <c r="C326" s="15"/>
      <c r="D326" s="49"/>
      <c r="E326" s="15"/>
      <c r="F326" s="49"/>
      <c r="G326" s="15"/>
      <c r="H326" s="49"/>
      <c r="I326" s="15"/>
      <c r="J326" s="49"/>
      <c r="K326" s="15"/>
      <c r="L326" s="49"/>
      <c r="M326" s="15"/>
      <c r="N326" s="49"/>
      <c r="O326" s="15"/>
      <c r="P326" s="49"/>
      <c r="Q326" s="15"/>
      <c r="R326" s="49"/>
      <c r="S326" s="15"/>
      <c r="T326" s="52"/>
      <c r="U326" s="15"/>
      <c r="V326" s="52">
        <f t="shared" si="53"/>
        <v>0</v>
      </c>
      <c r="W326" s="50">
        <f t="shared" si="54"/>
        <v>0</v>
      </c>
      <c r="X326" s="52">
        <f t="shared" si="55"/>
        <v>0</v>
      </c>
      <c r="Y326" s="88">
        <f t="shared" si="56"/>
        <v>0</v>
      </c>
      <c r="Z326" s="40"/>
    </row>
    <row r="327" spans="1:26">
      <c r="A327" s="90">
        <f t="shared" si="57"/>
        <v>326</v>
      </c>
      <c r="B327" s="19" t="s">
        <v>308</v>
      </c>
      <c r="C327" s="15"/>
      <c r="D327" s="49"/>
      <c r="E327" s="15"/>
      <c r="F327" s="49"/>
      <c r="G327" s="15"/>
      <c r="H327" s="49"/>
      <c r="I327" s="15"/>
      <c r="J327" s="49"/>
      <c r="K327" s="15"/>
      <c r="L327" s="49"/>
      <c r="M327" s="15"/>
      <c r="N327" s="49"/>
      <c r="O327" s="15"/>
      <c r="P327" s="49"/>
      <c r="Q327" s="15"/>
      <c r="R327" s="49"/>
      <c r="S327" s="15"/>
      <c r="T327" s="52"/>
      <c r="U327" s="15"/>
      <c r="V327" s="52">
        <f t="shared" si="53"/>
        <v>0</v>
      </c>
      <c r="W327" s="50">
        <f t="shared" si="54"/>
        <v>0</v>
      </c>
      <c r="X327" s="52">
        <f t="shared" si="55"/>
        <v>0</v>
      </c>
      <c r="Y327" s="88">
        <f t="shared" si="56"/>
        <v>0</v>
      </c>
      <c r="Z327" s="40"/>
    </row>
    <row r="328" spans="1:26">
      <c r="A328" s="90">
        <f t="shared" si="57"/>
        <v>327</v>
      </c>
      <c r="B328" s="34" t="s">
        <v>142</v>
      </c>
      <c r="C328" s="15"/>
      <c r="D328" s="49"/>
      <c r="E328" s="15"/>
      <c r="F328" s="49"/>
      <c r="G328" s="15"/>
      <c r="H328" s="49"/>
      <c r="I328" s="15"/>
      <c r="J328" s="49"/>
      <c r="K328" s="15"/>
      <c r="L328" s="49"/>
      <c r="M328" s="15"/>
      <c r="N328" s="49"/>
      <c r="O328" s="15"/>
      <c r="P328" s="49"/>
      <c r="Q328" s="15"/>
      <c r="R328" s="49"/>
      <c r="S328" s="15"/>
      <c r="T328" s="52"/>
      <c r="U328" s="15"/>
      <c r="V328" s="52">
        <f t="shared" si="53"/>
        <v>0</v>
      </c>
      <c r="W328" s="50">
        <f t="shared" si="54"/>
        <v>0</v>
      </c>
      <c r="X328" s="52">
        <f t="shared" si="55"/>
        <v>0</v>
      </c>
      <c r="Y328" s="88">
        <f t="shared" si="56"/>
        <v>0</v>
      </c>
      <c r="Z328" s="40"/>
    </row>
    <row r="329" spans="1:26">
      <c r="A329" s="90">
        <f t="shared" si="57"/>
        <v>328</v>
      </c>
      <c r="B329" s="34" t="s">
        <v>238</v>
      </c>
      <c r="C329" s="15"/>
      <c r="D329" s="49"/>
      <c r="E329" s="15"/>
      <c r="F329" s="49"/>
      <c r="G329" s="15"/>
      <c r="H329" s="49"/>
      <c r="I329" s="15"/>
      <c r="J329" s="49"/>
      <c r="K329" s="15"/>
      <c r="L329" s="49"/>
      <c r="M329" s="15"/>
      <c r="N329" s="49"/>
      <c r="O329" s="15"/>
      <c r="P329" s="49"/>
      <c r="Q329" s="15"/>
      <c r="R329" s="49"/>
      <c r="S329" s="15"/>
      <c r="T329" s="52"/>
      <c r="U329" s="15"/>
      <c r="V329" s="52">
        <f t="shared" si="53"/>
        <v>0</v>
      </c>
      <c r="W329" s="50">
        <f t="shared" si="54"/>
        <v>0</v>
      </c>
      <c r="X329" s="52">
        <f t="shared" si="55"/>
        <v>0</v>
      </c>
      <c r="Y329" s="88">
        <f t="shared" si="56"/>
        <v>0</v>
      </c>
      <c r="Z329" s="40"/>
    </row>
    <row r="330" spans="1:26">
      <c r="A330" s="90">
        <f t="shared" si="57"/>
        <v>329</v>
      </c>
      <c r="B330" s="34" t="s">
        <v>310</v>
      </c>
      <c r="C330" s="15"/>
      <c r="D330" s="49"/>
      <c r="E330" s="15"/>
      <c r="F330" s="49"/>
      <c r="G330" s="15"/>
      <c r="H330" s="49"/>
      <c r="I330" s="15"/>
      <c r="J330" s="49"/>
      <c r="K330" s="15"/>
      <c r="L330" s="49"/>
      <c r="M330" s="15"/>
      <c r="N330" s="49"/>
      <c r="O330" s="15"/>
      <c r="P330" s="49"/>
      <c r="Q330" s="15"/>
      <c r="R330" s="49"/>
      <c r="S330" s="15"/>
      <c r="T330" s="52"/>
      <c r="U330" s="15"/>
      <c r="V330" s="52">
        <f t="shared" si="53"/>
        <v>0</v>
      </c>
      <c r="W330" s="50">
        <f t="shared" si="54"/>
        <v>0</v>
      </c>
      <c r="X330" s="52">
        <f t="shared" si="55"/>
        <v>0</v>
      </c>
      <c r="Y330" s="88">
        <f t="shared" si="56"/>
        <v>0</v>
      </c>
      <c r="Z330" s="40"/>
    </row>
    <row r="331" spans="1:26">
      <c r="A331" s="90">
        <f t="shared" si="57"/>
        <v>330</v>
      </c>
      <c r="B331" s="34" t="s">
        <v>284</v>
      </c>
      <c r="C331" s="15"/>
      <c r="D331" s="49"/>
      <c r="E331" s="15"/>
      <c r="F331" s="49"/>
      <c r="G331" s="15"/>
      <c r="H331" s="49"/>
      <c r="I331" s="15"/>
      <c r="J331" s="49"/>
      <c r="K331" s="15"/>
      <c r="L331" s="49"/>
      <c r="M331" s="15"/>
      <c r="N331" s="49"/>
      <c r="O331" s="15"/>
      <c r="P331" s="49"/>
      <c r="Q331" s="15"/>
      <c r="R331" s="49"/>
      <c r="S331" s="15"/>
      <c r="T331" s="52"/>
      <c r="U331" s="15"/>
      <c r="V331" s="52">
        <f t="shared" si="53"/>
        <v>0</v>
      </c>
      <c r="W331" s="50">
        <f t="shared" si="54"/>
        <v>0</v>
      </c>
      <c r="X331" s="52">
        <f t="shared" si="55"/>
        <v>0</v>
      </c>
      <c r="Y331" s="88">
        <f t="shared" si="56"/>
        <v>0</v>
      </c>
      <c r="Z331" s="40"/>
    </row>
    <row r="332" spans="1:26">
      <c r="A332" s="90">
        <f t="shared" si="57"/>
        <v>331</v>
      </c>
      <c r="B332" s="19" t="s">
        <v>306</v>
      </c>
      <c r="C332" s="15"/>
      <c r="D332" s="49"/>
      <c r="E332" s="15"/>
      <c r="F332" s="49"/>
      <c r="G332" s="15"/>
      <c r="H332" s="49"/>
      <c r="I332" s="15"/>
      <c r="J332" s="49"/>
      <c r="K332" s="15"/>
      <c r="L332" s="49"/>
      <c r="M332" s="15"/>
      <c r="N332" s="49"/>
      <c r="O332" s="15"/>
      <c r="P332" s="49"/>
      <c r="Q332" s="15"/>
      <c r="R332" s="49"/>
      <c r="S332" s="15"/>
      <c r="T332" s="52"/>
      <c r="U332" s="15"/>
      <c r="V332" s="52">
        <f t="shared" si="53"/>
        <v>0</v>
      </c>
      <c r="W332" s="50">
        <f t="shared" si="54"/>
        <v>0</v>
      </c>
      <c r="X332" s="52">
        <f t="shared" si="55"/>
        <v>0</v>
      </c>
      <c r="Y332" s="88">
        <f t="shared" si="56"/>
        <v>0</v>
      </c>
      <c r="Z332" s="40"/>
    </row>
    <row r="333" spans="1:26">
      <c r="A333" s="90">
        <f t="shared" si="57"/>
        <v>332</v>
      </c>
      <c r="B333" s="19" t="s">
        <v>293</v>
      </c>
      <c r="C333" s="15"/>
      <c r="D333" s="49"/>
      <c r="E333" s="15"/>
      <c r="F333" s="49"/>
      <c r="G333" s="15"/>
      <c r="H333" s="49"/>
      <c r="I333" s="15"/>
      <c r="J333" s="49"/>
      <c r="K333" s="15"/>
      <c r="L333" s="49"/>
      <c r="M333" s="15"/>
      <c r="N333" s="49"/>
      <c r="O333" s="15"/>
      <c r="P333" s="49"/>
      <c r="Q333" s="15"/>
      <c r="R333" s="49"/>
      <c r="S333" s="15"/>
      <c r="T333" s="52"/>
      <c r="U333" s="15"/>
      <c r="V333" s="52">
        <f t="shared" si="53"/>
        <v>0</v>
      </c>
      <c r="W333" s="50">
        <f t="shared" si="54"/>
        <v>0</v>
      </c>
      <c r="X333" s="52">
        <f t="shared" si="55"/>
        <v>0</v>
      </c>
      <c r="Y333" s="88">
        <f t="shared" si="56"/>
        <v>0</v>
      </c>
      <c r="Z333" s="40"/>
    </row>
    <row r="334" spans="1:26">
      <c r="A334" s="90">
        <f t="shared" si="57"/>
        <v>333</v>
      </c>
      <c r="B334" s="19" t="s">
        <v>285</v>
      </c>
      <c r="C334" s="15"/>
      <c r="D334" s="49"/>
      <c r="E334" s="15"/>
      <c r="F334" s="49"/>
      <c r="G334" s="15"/>
      <c r="H334" s="49"/>
      <c r="I334" s="15"/>
      <c r="J334" s="49"/>
      <c r="K334" s="15"/>
      <c r="L334" s="49"/>
      <c r="M334" s="15"/>
      <c r="N334" s="49"/>
      <c r="O334" s="15"/>
      <c r="P334" s="49"/>
      <c r="Q334" s="15"/>
      <c r="R334" s="49"/>
      <c r="S334" s="15"/>
      <c r="T334" s="52"/>
      <c r="U334" s="15"/>
      <c r="V334" s="52">
        <f t="shared" si="53"/>
        <v>0</v>
      </c>
      <c r="W334" s="50">
        <f t="shared" si="54"/>
        <v>0</v>
      </c>
      <c r="X334" s="52">
        <f t="shared" si="55"/>
        <v>0</v>
      </c>
      <c r="Y334" s="88">
        <f t="shared" si="56"/>
        <v>0</v>
      </c>
      <c r="Z334" s="40"/>
    </row>
    <row r="335" spans="1:26">
      <c r="A335" s="90">
        <f t="shared" si="57"/>
        <v>334</v>
      </c>
      <c r="B335" s="19" t="s">
        <v>302</v>
      </c>
      <c r="C335" s="15"/>
      <c r="D335" s="49"/>
      <c r="E335" s="15"/>
      <c r="F335" s="49"/>
      <c r="G335" s="15"/>
      <c r="H335" s="49"/>
      <c r="I335" s="15"/>
      <c r="J335" s="49"/>
      <c r="K335" s="15"/>
      <c r="L335" s="49"/>
      <c r="M335" s="15"/>
      <c r="N335" s="49"/>
      <c r="O335" s="15"/>
      <c r="P335" s="49"/>
      <c r="Q335" s="15"/>
      <c r="R335" s="49"/>
      <c r="S335" s="15"/>
      <c r="T335" s="52"/>
      <c r="U335" s="15"/>
      <c r="V335" s="52">
        <f t="shared" si="53"/>
        <v>0</v>
      </c>
      <c r="W335" s="50">
        <f t="shared" si="54"/>
        <v>0</v>
      </c>
      <c r="X335" s="52">
        <f t="shared" si="55"/>
        <v>0</v>
      </c>
      <c r="Y335" s="88">
        <f t="shared" si="56"/>
        <v>0</v>
      </c>
      <c r="Z335" s="40"/>
    </row>
    <row r="336" spans="1:26">
      <c r="A336" s="90">
        <f t="shared" si="57"/>
        <v>335</v>
      </c>
      <c r="B336" s="19" t="s">
        <v>303</v>
      </c>
      <c r="C336" s="15"/>
      <c r="D336" s="49"/>
      <c r="E336" s="15"/>
      <c r="F336" s="49"/>
      <c r="G336" s="15"/>
      <c r="H336" s="49"/>
      <c r="I336" s="15"/>
      <c r="J336" s="49"/>
      <c r="K336" s="15"/>
      <c r="L336" s="49"/>
      <c r="M336" s="15"/>
      <c r="N336" s="49"/>
      <c r="O336" s="15"/>
      <c r="P336" s="49"/>
      <c r="Q336" s="15"/>
      <c r="R336" s="49"/>
      <c r="S336" s="15"/>
      <c r="T336" s="52"/>
      <c r="U336" s="15"/>
      <c r="V336" s="52">
        <f t="shared" si="53"/>
        <v>0</v>
      </c>
      <c r="W336" s="50">
        <f t="shared" si="54"/>
        <v>0</v>
      </c>
      <c r="X336" s="52">
        <f t="shared" si="55"/>
        <v>0</v>
      </c>
      <c r="Y336" s="88">
        <f t="shared" si="56"/>
        <v>0</v>
      </c>
      <c r="Z336" s="40"/>
    </row>
    <row r="337" spans="1:26">
      <c r="A337" s="90">
        <f t="shared" si="57"/>
        <v>336</v>
      </c>
      <c r="B337" s="19" t="s">
        <v>257</v>
      </c>
      <c r="C337" s="15"/>
      <c r="D337" s="49"/>
      <c r="E337" s="15"/>
      <c r="F337" s="49"/>
      <c r="G337" s="15"/>
      <c r="H337" s="49"/>
      <c r="I337" s="15"/>
      <c r="J337" s="49"/>
      <c r="K337" s="15"/>
      <c r="L337" s="49"/>
      <c r="M337" s="15"/>
      <c r="N337" s="49"/>
      <c r="O337" s="15"/>
      <c r="P337" s="49"/>
      <c r="Q337" s="15"/>
      <c r="R337" s="49"/>
      <c r="S337" s="15"/>
      <c r="T337" s="52"/>
      <c r="U337" s="15"/>
      <c r="V337" s="52">
        <f t="shared" si="53"/>
        <v>0</v>
      </c>
      <c r="W337" s="50">
        <f t="shared" si="54"/>
        <v>0</v>
      </c>
      <c r="X337" s="52">
        <f t="shared" si="55"/>
        <v>0</v>
      </c>
      <c r="Y337" s="88">
        <f t="shared" si="56"/>
        <v>0</v>
      </c>
      <c r="Z337" s="40"/>
    </row>
    <row r="338" spans="1:26">
      <c r="B338" t="s">
        <v>377</v>
      </c>
    </row>
  </sheetData>
  <sortState ref="B2:Z338">
    <sortCondition descending="1" ref="Z2:Z338"/>
  </sortState>
  <conditionalFormatting sqref="B77 B66">
    <cfRule type="expression" dxfId="2132" priority="664">
      <formula>X66=1</formula>
    </cfRule>
    <cfRule type="expression" dxfId="2131" priority="665">
      <formula>X66=2</formula>
    </cfRule>
    <cfRule type="expression" dxfId="2130" priority="666">
      <formula>X66=3</formula>
    </cfRule>
  </conditionalFormatting>
  <conditionalFormatting sqref="B109:B112">
    <cfRule type="expression" dxfId="2129" priority="661">
      <formula>W109=1</formula>
    </cfRule>
    <cfRule type="expression" dxfId="2128" priority="662">
      <formula>W109=2</formula>
    </cfRule>
    <cfRule type="expression" dxfId="2127" priority="663">
      <formula>W109=3</formula>
    </cfRule>
  </conditionalFormatting>
  <conditionalFormatting sqref="B113">
    <cfRule type="expression" dxfId="2126" priority="658">
      <formula>W113=1</formula>
    </cfRule>
    <cfRule type="expression" dxfId="2125" priority="659">
      <formula>W113=2</formula>
    </cfRule>
    <cfRule type="expression" dxfId="2124" priority="660">
      <formula>W113=3</formula>
    </cfRule>
  </conditionalFormatting>
  <conditionalFormatting sqref="B114:B119">
    <cfRule type="expression" dxfId="2123" priority="655">
      <formula>W114=1</formula>
    </cfRule>
    <cfRule type="expression" dxfId="2122" priority="656">
      <formula>W114=2</formula>
    </cfRule>
    <cfRule type="expression" dxfId="2121" priority="657">
      <formula>W114=3</formula>
    </cfRule>
  </conditionalFormatting>
  <conditionalFormatting sqref="B120">
    <cfRule type="expression" dxfId="2120" priority="652">
      <formula>W120=1</formula>
    </cfRule>
    <cfRule type="expression" dxfId="2119" priority="653">
      <formula>W120=2</formula>
    </cfRule>
    <cfRule type="expression" dxfId="2118" priority="654">
      <formula>W120=3</formula>
    </cfRule>
  </conditionalFormatting>
  <conditionalFormatting sqref="B121">
    <cfRule type="expression" dxfId="2117" priority="649">
      <formula>W121=1</formula>
    </cfRule>
    <cfRule type="expression" dxfId="2116" priority="650">
      <formula>W121=2</formula>
    </cfRule>
    <cfRule type="expression" dxfId="2115" priority="651">
      <formula>W121=3</formula>
    </cfRule>
  </conditionalFormatting>
  <conditionalFormatting sqref="B122">
    <cfRule type="expression" dxfId="2114" priority="646">
      <formula>M122=1</formula>
    </cfRule>
    <cfRule type="expression" dxfId="2113" priority="647">
      <formula>M122=2</formula>
    </cfRule>
    <cfRule type="expression" dxfId="2112" priority="648">
      <formula>M122=3</formula>
    </cfRule>
  </conditionalFormatting>
  <conditionalFormatting sqref="B124">
    <cfRule type="expression" dxfId="2111" priority="643">
      <formula>#REF!=1</formula>
    </cfRule>
    <cfRule type="expression" dxfId="2110" priority="644">
      <formula>#REF!=2</formula>
    </cfRule>
    <cfRule type="expression" dxfId="2109" priority="645">
      <formula>#REF!=3</formula>
    </cfRule>
  </conditionalFormatting>
  <conditionalFormatting sqref="B109:B112">
    <cfRule type="expression" dxfId="2108" priority="640">
      <formula>W109=1</formula>
    </cfRule>
    <cfRule type="expression" dxfId="2107" priority="641">
      <formula>W109=2</formula>
    </cfRule>
    <cfRule type="expression" dxfId="2106" priority="642">
      <formula>W109=3</formula>
    </cfRule>
  </conditionalFormatting>
  <conditionalFormatting sqref="B113">
    <cfRule type="expression" dxfId="2105" priority="637">
      <formula>W113=1</formula>
    </cfRule>
    <cfRule type="expression" dxfId="2104" priority="638">
      <formula>W113=2</formula>
    </cfRule>
    <cfRule type="expression" dxfId="2103" priority="639">
      <formula>W113=3</formula>
    </cfRule>
  </conditionalFormatting>
  <conditionalFormatting sqref="B114:B119">
    <cfRule type="expression" dxfId="2102" priority="634">
      <formula>W114=1</formula>
    </cfRule>
    <cfRule type="expression" dxfId="2101" priority="635">
      <formula>W114=2</formula>
    </cfRule>
    <cfRule type="expression" dxfId="2100" priority="636">
      <formula>W114=3</formula>
    </cfRule>
  </conditionalFormatting>
  <conditionalFormatting sqref="B120">
    <cfRule type="expression" dxfId="2099" priority="631">
      <formula>W120=1</formula>
    </cfRule>
    <cfRule type="expression" dxfId="2098" priority="632">
      <formula>W120=2</formula>
    </cfRule>
    <cfRule type="expression" dxfId="2097" priority="633">
      <formula>W120=3</formula>
    </cfRule>
  </conditionalFormatting>
  <conditionalFormatting sqref="B121">
    <cfRule type="expression" dxfId="2096" priority="628">
      <formula>W121=1</formula>
    </cfRule>
    <cfRule type="expression" dxfId="2095" priority="629">
      <formula>W121=2</formula>
    </cfRule>
    <cfRule type="expression" dxfId="2094" priority="630">
      <formula>W121=3</formula>
    </cfRule>
  </conditionalFormatting>
  <conditionalFormatting sqref="B122">
    <cfRule type="expression" dxfId="2093" priority="625">
      <formula>M122=1</formula>
    </cfRule>
    <cfRule type="expression" dxfId="2092" priority="626">
      <formula>M122=2</formula>
    </cfRule>
    <cfRule type="expression" dxfId="2091" priority="627">
      <formula>M122=3</formula>
    </cfRule>
  </conditionalFormatting>
  <conditionalFormatting sqref="B125">
    <cfRule type="expression" dxfId="2090" priority="622">
      <formula>O108=1</formula>
    </cfRule>
    <cfRule type="expression" dxfId="2089" priority="623">
      <formula>O108=2</formula>
    </cfRule>
    <cfRule type="expression" dxfId="2088" priority="624">
      <formula>O108=3</formula>
    </cfRule>
  </conditionalFormatting>
  <conditionalFormatting sqref="B124">
    <cfRule type="expression" dxfId="2087" priority="619">
      <formula>O108=1</formula>
    </cfRule>
    <cfRule type="expression" dxfId="2086" priority="620">
      <formula>O108=2</formula>
    </cfRule>
    <cfRule type="expression" dxfId="2085" priority="621">
      <formula>O108=3</formula>
    </cfRule>
  </conditionalFormatting>
  <conditionalFormatting sqref="B126:B128 B140:B141 B120:B122 B134:B135">
    <cfRule type="expression" dxfId="2084" priority="616">
      <formula>#REF!=1</formula>
    </cfRule>
    <cfRule type="expression" dxfId="2083" priority="617">
      <formula>#REF!=2</formula>
    </cfRule>
    <cfRule type="expression" dxfId="2082" priority="618">
      <formula>#REF!=3</formula>
    </cfRule>
  </conditionalFormatting>
  <conditionalFormatting sqref="B142">
    <cfRule type="expression" dxfId="2081" priority="613">
      <formula>K163=1</formula>
    </cfRule>
    <cfRule type="expression" dxfId="2080" priority="614">
      <formula>K163=2</formula>
    </cfRule>
    <cfRule type="expression" dxfId="2079" priority="615">
      <formula>K163=3</formula>
    </cfRule>
  </conditionalFormatting>
  <conditionalFormatting sqref="B134:B135 B137:B148">
    <cfRule type="expression" dxfId="2078" priority="610">
      <formula>#REF!=1</formula>
    </cfRule>
    <cfRule type="expression" dxfId="2077" priority="611">
      <formula>#REF!=2</formula>
    </cfRule>
    <cfRule type="expression" dxfId="2076" priority="612">
      <formula>#REF!=3</formula>
    </cfRule>
  </conditionalFormatting>
  <conditionalFormatting sqref="B181 B248">
    <cfRule type="expression" dxfId="2075" priority="607">
      <formula>Q181=2</formula>
    </cfRule>
    <cfRule type="expression" dxfId="2074" priority="608">
      <formula>Q181=1</formula>
    </cfRule>
    <cfRule type="expression" dxfId="2073" priority="609">
      <formula>Q181=3</formula>
    </cfRule>
  </conditionalFormatting>
  <conditionalFormatting sqref="B182">
    <cfRule type="expression" dxfId="2072" priority="604">
      <formula>Q182=2</formula>
    </cfRule>
    <cfRule type="expression" dxfId="2071" priority="605">
      <formula>Q182=1</formula>
    </cfRule>
    <cfRule type="expression" dxfId="2070" priority="606">
      <formula>Q182=3</formula>
    </cfRule>
  </conditionalFormatting>
  <conditionalFormatting sqref="B183">
    <cfRule type="expression" dxfId="2069" priority="601">
      <formula>Q183=2</formula>
    </cfRule>
    <cfRule type="expression" dxfId="2068" priority="602">
      <formula>Q183=1</formula>
    </cfRule>
    <cfRule type="expression" dxfId="2067" priority="603">
      <formula>Q183=3</formula>
    </cfRule>
  </conditionalFormatting>
  <conditionalFormatting sqref="B184">
    <cfRule type="expression" dxfId="2066" priority="598">
      <formula>M184=2</formula>
    </cfRule>
    <cfRule type="expression" dxfId="2065" priority="599">
      <formula>M184=1</formula>
    </cfRule>
    <cfRule type="expression" dxfId="2064" priority="600">
      <formula>M184=3</formula>
    </cfRule>
  </conditionalFormatting>
  <conditionalFormatting sqref="B185">
    <cfRule type="expression" dxfId="2063" priority="595">
      <formula>M185=2</formula>
    </cfRule>
    <cfRule type="expression" dxfId="2062" priority="596">
      <formula>M185=1</formula>
    </cfRule>
    <cfRule type="expression" dxfId="2061" priority="597">
      <formula>M185=3</formula>
    </cfRule>
  </conditionalFormatting>
  <conditionalFormatting sqref="B186">
    <cfRule type="expression" dxfId="2060" priority="592">
      <formula>K186=2</formula>
    </cfRule>
    <cfRule type="expression" dxfId="2059" priority="593">
      <formula>K186=1</formula>
    </cfRule>
    <cfRule type="expression" dxfId="2058" priority="594">
      <formula>K186=3</formula>
    </cfRule>
  </conditionalFormatting>
  <conditionalFormatting sqref="B187">
    <cfRule type="expression" dxfId="2057" priority="589">
      <formula>O187=2</formula>
    </cfRule>
    <cfRule type="expression" dxfId="2056" priority="590">
      <formula>O187=1</formula>
    </cfRule>
    <cfRule type="expression" dxfId="2055" priority="591">
      <formula>O187=3</formula>
    </cfRule>
  </conditionalFormatting>
  <conditionalFormatting sqref="B188:B189 B200:B208">
    <cfRule type="expression" dxfId="2054" priority="586">
      <formula>O188=1</formula>
    </cfRule>
    <cfRule type="expression" dxfId="2053" priority="587">
      <formula>O188=2</formula>
    </cfRule>
    <cfRule type="expression" dxfId="2052" priority="588">
      <formula>O188=3</formula>
    </cfRule>
  </conditionalFormatting>
  <conditionalFormatting sqref="B188:B189">
    <cfRule type="expression" dxfId="2051" priority="583">
      <formula>O188=2</formula>
    </cfRule>
    <cfRule type="expression" dxfId="2050" priority="584">
      <formula>O188=1</formula>
    </cfRule>
    <cfRule type="expression" dxfId="2049" priority="585">
      <formula>O188=3</formula>
    </cfRule>
  </conditionalFormatting>
  <conditionalFormatting sqref="B190:B191">
    <cfRule type="expression" dxfId="2048" priority="580">
      <formula>O190=1</formula>
    </cfRule>
    <cfRule type="expression" dxfId="2047" priority="581">
      <formula>O190=2</formula>
    </cfRule>
    <cfRule type="expression" dxfId="2046" priority="582">
      <formula>O190=3</formula>
    </cfRule>
  </conditionalFormatting>
  <conditionalFormatting sqref="B190:B191">
    <cfRule type="expression" dxfId="2045" priority="577">
      <formula>O190=2</formula>
    </cfRule>
    <cfRule type="expression" dxfId="2044" priority="578">
      <formula>O190=1</formula>
    </cfRule>
    <cfRule type="expression" dxfId="2043" priority="579">
      <formula>O190=3</formula>
    </cfRule>
  </conditionalFormatting>
  <conditionalFormatting sqref="B195">
    <cfRule type="expression" dxfId="2042" priority="574">
      <formula>O195=1</formula>
    </cfRule>
    <cfRule type="expression" dxfId="2041" priority="575">
      <formula>O195=2</formula>
    </cfRule>
    <cfRule type="expression" dxfId="2040" priority="576">
      <formula>O195=3</formula>
    </cfRule>
  </conditionalFormatting>
  <conditionalFormatting sqref="B195">
    <cfRule type="expression" dxfId="2039" priority="571">
      <formula>O195=1</formula>
    </cfRule>
    <cfRule type="expression" dxfId="2038" priority="572">
      <formula>O195=2</formula>
    </cfRule>
    <cfRule type="expression" dxfId="2037" priority="573">
      <formula>O195=3</formula>
    </cfRule>
  </conditionalFormatting>
  <conditionalFormatting sqref="B196">
    <cfRule type="expression" dxfId="2036" priority="568">
      <formula>O196=1</formula>
    </cfRule>
    <cfRule type="expression" dxfId="2035" priority="569">
      <formula>O196=2</formula>
    </cfRule>
    <cfRule type="expression" dxfId="2034" priority="570">
      <formula>O196=3</formula>
    </cfRule>
  </conditionalFormatting>
  <conditionalFormatting sqref="B196">
    <cfRule type="expression" dxfId="2033" priority="565">
      <formula>O196=1</formula>
    </cfRule>
    <cfRule type="expression" dxfId="2032" priority="566">
      <formula>O196=2</formula>
    </cfRule>
    <cfRule type="expression" dxfId="2031" priority="567">
      <formula>O196=3</formula>
    </cfRule>
  </conditionalFormatting>
  <conditionalFormatting sqref="B198">
    <cfRule type="expression" dxfId="2030" priority="562">
      <formula>Q198=1</formula>
    </cfRule>
    <cfRule type="expression" dxfId="2029" priority="563">
      <formula>Q198=2</formula>
    </cfRule>
    <cfRule type="expression" dxfId="2028" priority="564">
      <formula>Q198=3</formula>
    </cfRule>
  </conditionalFormatting>
  <conditionalFormatting sqref="B192">
    <cfRule type="expression" dxfId="2027" priority="559">
      <formula>O192=1</formula>
    </cfRule>
    <cfRule type="expression" dxfId="2026" priority="560">
      <formula>O192=2</formula>
    </cfRule>
    <cfRule type="expression" dxfId="2025" priority="561">
      <formula>O192=3</formula>
    </cfRule>
  </conditionalFormatting>
  <conditionalFormatting sqref="B192">
    <cfRule type="expression" dxfId="2024" priority="556">
      <formula>O192=2</formula>
    </cfRule>
    <cfRule type="expression" dxfId="2023" priority="557">
      <formula>O192=1</formula>
    </cfRule>
    <cfRule type="expression" dxfId="2022" priority="558">
      <formula>O192=3</formula>
    </cfRule>
  </conditionalFormatting>
  <conditionalFormatting sqref="B193">
    <cfRule type="expression" dxfId="2021" priority="553">
      <formula>O193=1</formula>
    </cfRule>
    <cfRule type="expression" dxfId="2020" priority="554">
      <formula>O193=2</formula>
    </cfRule>
    <cfRule type="expression" dxfId="2019" priority="555">
      <formula>O193=3</formula>
    </cfRule>
  </conditionalFormatting>
  <conditionalFormatting sqref="B193">
    <cfRule type="expression" dxfId="2018" priority="550">
      <formula>O193=2</formula>
    </cfRule>
    <cfRule type="expression" dxfId="2017" priority="551">
      <formula>O193=1</formula>
    </cfRule>
    <cfRule type="expression" dxfId="2016" priority="552">
      <formula>O193=3</formula>
    </cfRule>
  </conditionalFormatting>
  <conditionalFormatting sqref="B194">
    <cfRule type="expression" dxfId="2015" priority="547">
      <formula>O194=1</formula>
    </cfRule>
    <cfRule type="expression" dxfId="2014" priority="548">
      <formula>O194=2</formula>
    </cfRule>
    <cfRule type="expression" dxfId="2013" priority="549">
      <formula>O194=3</formula>
    </cfRule>
  </conditionalFormatting>
  <conditionalFormatting sqref="B194">
    <cfRule type="expression" dxfId="2012" priority="544">
      <formula>O194=2</formula>
    </cfRule>
    <cfRule type="expression" dxfId="2011" priority="545">
      <formula>O194=1</formula>
    </cfRule>
    <cfRule type="expression" dxfId="2010" priority="546">
      <formula>O194=3</formula>
    </cfRule>
  </conditionalFormatting>
  <conditionalFormatting sqref="B195">
    <cfRule type="expression" dxfId="2009" priority="541">
      <formula>O195=1</formula>
    </cfRule>
    <cfRule type="expression" dxfId="2008" priority="542">
      <formula>O195=2</formula>
    </cfRule>
    <cfRule type="expression" dxfId="2007" priority="543">
      <formula>O195=3</formula>
    </cfRule>
  </conditionalFormatting>
  <conditionalFormatting sqref="B195">
    <cfRule type="expression" dxfId="2006" priority="538">
      <formula>O195=2</formula>
    </cfRule>
    <cfRule type="expression" dxfId="2005" priority="539">
      <formula>O195=1</formula>
    </cfRule>
    <cfRule type="expression" dxfId="2004" priority="540">
      <formula>O195=3</formula>
    </cfRule>
  </conditionalFormatting>
  <conditionalFormatting sqref="B196:B197">
    <cfRule type="expression" dxfId="2003" priority="535">
      <formula>O196=1</formula>
    </cfRule>
    <cfRule type="expression" dxfId="2002" priority="536">
      <formula>O196=2</formula>
    </cfRule>
    <cfRule type="expression" dxfId="2001" priority="537">
      <formula>O196=3</formula>
    </cfRule>
  </conditionalFormatting>
  <conditionalFormatting sqref="B196:B197">
    <cfRule type="expression" dxfId="2000" priority="532">
      <formula>O196=2</formula>
    </cfRule>
    <cfRule type="expression" dxfId="1999" priority="533">
      <formula>O196=1</formula>
    </cfRule>
    <cfRule type="expression" dxfId="1998" priority="534">
      <formula>O196=3</formula>
    </cfRule>
  </conditionalFormatting>
  <conditionalFormatting sqref="B198">
    <cfRule type="expression" dxfId="1997" priority="529">
      <formula>O198=2</formula>
    </cfRule>
    <cfRule type="expression" dxfId="1996" priority="530">
      <formula>O198=1</formula>
    </cfRule>
    <cfRule type="expression" dxfId="1995" priority="531">
      <formula>O198=3</formula>
    </cfRule>
  </conditionalFormatting>
  <conditionalFormatting sqref="B199 B193">
    <cfRule type="expression" dxfId="1994" priority="526">
      <formula>#REF!=1</formula>
    </cfRule>
    <cfRule type="expression" dxfId="1993" priority="527">
      <formula>#REF!=2</formula>
    </cfRule>
    <cfRule type="expression" dxfId="1992" priority="528">
      <formula>#REF!=3</formula>
    </cfRule>
  </conditionalFormatting>
  <conditionalFormatting sqref="B199 B193">
    <cfRule type="expression" dxfId="1991" priority="523">
      <formula>#REF!=2</formula>
    </cfRule>
    <cfRule type="expression" dxfId="1990" priority="524">
      <formula>#REF!=1</formula>
    </cfRule>
    <cfRule type="expression" dxfId="1989" priority="525">
      <formula>#REF!=3</formula>
    </cfRule>
  </conditionalFormatting>
  <conditionalFormatting sqref="B211">
    <cfRule type="expression" dxfId="1988" priority="520">
      <formula>O211=1</formula>
    </cfRule>
    <cfRule type="expression" dxfId="1987" priority="521">
      <formula>O211=2</formula>
    </cfRule>
    <cfRule type="expression" dxfId="1986" priority="522">
      <formula>O211=3</formula>
    </cfRule>
  </conditionalFormatting>
  <conditionalFormatting sqref="B211">
    <cfRule type="expression" dxfId="1985" priority="517">
      <formula>O211=1</formula>
    </cfRule>
    <cfRule type="expression" dxfId="1984" priority="518">
      <formula>O211=2</formula>
    </cfRule>
    <cfRule type="expression" dxfId="1983" priority="519">
      <formula>O211=3</formula>
    </cfRule>
  </conditionalFormatting>
  <conditionalFormatting sqref="B212">
    <cfRule type="expression" dxfId="1982" priority="514">
      <formula>O212=2</formula>
    </cfRule>
    <cfRule type="expression" dxfId="1981" priority="515">
      <formula>O212=1</formula>
    </cfRule>
    <cfRule type="expression" dxfId="1980" priority="516">
      <formula>O212=3</formula>
    </cfRule>
  </conditionalFormatting>
  <conditionalFormatting sqref="B213">
    <cfRule type="expression" dxfId="1979" priority="511">
      <formula>O213=2</formula>
    </cfRule>
    <cfRule type="expression" dxfId="1978" priority="512">
      <formula>O213=1</formula>
    </cfRule>
    <cfRule type="expression" dxfId="1977" priority="513">
      <formula>O213=3</formula>
    </cfRule>
  </conditionalFormatting>
  <conditionalFormatting sqref="B214">
    <cfRule type="expression" dxfId="1976" priority="508">
      <formula>O214=2</formula>
    </cfRule>
    <cfRule type="expression" dxfId="1975" priority="509">
      <formula>O214=1</formula>
    </cfRule>
    <cfRule type="expression" dxfId="1974" priority="510">
      <formula>O214=3</formula>
    </cfRule>
  </conditionalFormatting>
  <conditionalFormatting sqref="B231:B232">
    <cfRule type="expression" dxfId="1973" priority="505">
      <formula>I231=2</formula>
    </cfRule>
    <cfRule type="expression" dxfId="1972" priority="506">
      <formula>I231=1</formula>
    </cfRule>
    <cfRule type="expression" dxfId="1971" priority="507">
      <formula>I231=3</formula>
    </cfRule>
  </conditionalFormatting>
  <conditionalFormatting sqref="B233:B235">
    <cfRule type="expression" dxfId="1970" priority="502">
      <formula>I233=2</formula>
    </cfRule>
    <cfRule type="expression" dxfId="1969" priority="503">
      <formula>I233=1</formula>
    </cfRule>
    <cfRule type="expression" dxfId="1968" priority="504">
      <formula>I233=3</formula>
    </cfRule>
  </conditionalFormatting>
  <conditionalFormatting sqref="B236">
    <cfRule type="expression" dxfId="1967" priority="499">
      <formula>I236=2</formula>
    </cfRule>
    <cfRule type="expression" dxfId="1966" priority="500">
      <formula>I236=1</formula>
    </cfRule>
    <cfRule type="expression" dxfId="1965" priority="501">
      <formula>I236=3</formula>
    </cfRule>
  </conditionalFormatting>
  <conditionalFormatting sqref="B240">
    <cfRule type="expression" dxfId="1964" priority="496">
      <formula>X160=2</formula>
    </cfRule>
    <cfRule type="expression" dxfId="1963" priority="497">
      <formula>X160=1</formula>
    </cfRule>
    <cfRule type="expression" dxfId="1962" priority="498">
      <formula>X160=3</formula>
    </cfRule>
  </conditionalFormatting>
  <conditionalFormatting sqref="B241:B242">
    <cfRule type="expression" dxfId="1961" priority="493">
      <formula>X168=2</formula>
    </cfRule>
    <cfRule type="expression" dxfId="1960" priority="494">
      <formula>X168=1</formula>
    </cfRule>
    <cfRule type="expression" dxfId="1959" priority="495">
      <formula>X168=3</formula>
    </cfRule>
  </conditionalFormatting>
  <conditionalFormatting sqref="B244:B245">
    <cfRule type="expression" dxfId="1958" priority="490">
      <formula>X174=2</formula>
    </cfRule>
    <cfRule type="expression" dxfId="1957" priority="491">
      <formula>X174=1</formula>
    </cfRule>
    <cfRule type="expression" dxfId="1956" priority="492">
      <formula>X174=3</formula>
    </cfRule>
  </conditionalFormatting>
  <conditionalFormatting sqref="B243">
    <cfRule type="expression" dxfId="1955" priority="487">
      <formula>X171=2</formula>
    </cfRule>
    <cfRule type="expression" dxfId="1954" priority="488">
      <formula>X171=1</formula>
    </cfRule>
    <cfRule type="expression" dxfId="1953" priority="489">
      <formula>X171=3</formula>
    </cfRule>
  </conditionalFormatting>
  <conditionalFormatting sqref="B249:B252">
    <cfRule type="expression" dxfId="1952" priority="484">
      <formula>W228=2</formula>
    </cfRule>
    <cfRule type="expression" dxfId="1951" priority="485">
      <formula>W228=1</formula>
    </cfRule>
    <cfRule type="expression" dxfId="1950" priority="486">
      <formula>W228=3</formula>
    </cfRule>
  </conditionalFormatting>
  <conditionalFormatting sqref="B258">
    <cfRule type="expression" dxfId="1949" priority="481">
      <formula>H240=2</formula>
    </cfRule>
    <cfRule type="expression" dxfId="1948" priority="482">
      <formula>H240=1</formula>
    </cfRule>
    <cfRule type="expression" dxfId="1947" priority="483">
      <formula>H240=3</formula>
    </cfRule>
  </conditionalFormatting>
  <conditionalFormatting sqref="B259">
    <cfRule type="expression" dxfId="1946" priority="478">
      <formula>I223=2</formula>
    </cfRule>
    <cfRule type="expression" dxfId="1945" priority="479">
      <formula>I223=1</formula>
    </cfRule>
    <cfRule type="expression" dxfId="1944" priority="480">
      <formula>I223=3</formula>
    </cfRule>
  </conditionalFormatting>
  <conditionalFormatting sqref="B260">
    <cfRule type="expression" dxfId="1943" priority="475">
      <formula>J207=2</formula>
    </cfRule>
    <cfRule type="expression" dxfId="1942" priority="476">
      <formula>J207=1</formula>
    </cfRule>
    <cfRule type="expression" dxfId="1941" priority="477">
      <formula>J207=3</formula>
    </cfRule>
  </conditionalFormatting>
  <conditionalFormatting sqref="B260">
    <cfRule type="expression" dxfId="1940" priority="472">
      <formula>J207=2</formula>
    </cfRule>
    <cfRule type="expression" dxfId="1939" priority="473">
      <formula>J207=1</formula>
    </cfRule>
    <cfRule type="expression" dxfId="1938" priority="474">
      <formula>J207=3</formula>
    </cfRule>
  </conditionalFormatting>
  <conditionalFormatting sqref="B261">
    <cfRule type="expression" dxfId="1937" priority="469">
      <formula>J209=2</formula>
    </cfRule>
    <cfRule type="expression" dxfId="1936" priority="470">
      <formula>J209=1</formula>
    </cfRule>
    <cfRule type="expression" dxfId="1935" priority="471">
      <formula>J209=3</formula>
    </cfRule>
  </conditionalFormatting>
  <conditionalFormatting sqref="B262">
    <cfRule type="expression" dxfId="1934" priority="466">
      <formula>K237=1</formula>
    </cfRule>
    <cfRule type="expression" dxfId="1933" priority="467">
      <formula>K237=2</formula>
    </cfRule>
    <cfRule type="expression" dxfId="1932" priority="468">
      <formula>K237=3</formula>
    </cfRule>
  </conditionalFormatting>
  <conditionalFormatting sqref="B263:B266">
    <cfRule type="expression" dxfId="1931" priority="463">
      <formula>I263=1</formula>
    </cfRule>
    <cfRule type="expression" dxfId="1930" priority="464">
      <formula>I263=2</formula>
    </cfRule>
    <cfRule type="expression" dxfId="1929" priority="465">
      <formula>I263=3</formula>
    </cfRule>
  </conditionalFormatting>
  <conditionalFormatting sqref="B263:B267">
    <cfRule type="expression" dxfId="1928" priority="460">
      <formula>I263=2</formula>
    </cfRule>
    <cfRule type="expression" dxfId="1927" priority="461">
      <formula>I263=1</formula>
    </cfRule>
    <cfRule type="expression" dxfId="1926" priority="462">
      <formula>I263=3</formula>
    </cfRule>
  </conditionalFormatting>
  <conditionalFormatting sqref="B263:B267">
    <cfRule type="expression" dxfId="1925" priority="457">
      <formula>J263=2</formula>
    </cfRule>
    <cfRule type="expression" dxfId="1924" priority="458">
      <formula>J263=1</formula>
    </cfRule>
    <cfRule type="expression" dxfId="1923" priority="459">
      <formula>J263=3</formula>
    </cfRule>
  </conditionalFormatting>
  <conditionalFormatting sqref="B268">
    <cfRule type="expression" dxfId="1922" priority="454">
      <formula>I268=1</formula>
    </cfRule>
    <cfRule type="expression" dxfId="1921" priority="455">
      <formula>I268=2</formula>
    </cfRule>
    <cfRule type="expression" dxfId="1920" priority="456">
      <formula>I268=3</formula>
    </cfRule>
  </conditionalFormatting>
  <conditionalFormatting sqref="B268">
    <cfRule type="expression" dxfId="1919" priority="451">
      <formula>I268=2</formula>
    </cfRule>
    <cfRule type="expression" dxfId="1918" priority="452">
      <formula>I268=1</formula>
    </cfRule>
    <cfRule type="expression" dxfId="1917" priority="453">
      <formula>I268=3</formula>
    </cfRule>
  </conditionalFormatting>
  <conditionalFormatting sqref="B268">
    <cfRule type="expression" dxfId="1916" priority="448">
      <formula>J268=2</formula>
    </cfRule>
    <cfRule type="expression" dxfId="1915" priority="449">
      <formula>J268=1</formula>
    </cfRule>
    <cfRule type="expression" dxfId="1914" priority="450">
      <formula>J268=3</formula>
    </cfRule>
  </conditionalFormatting>
  <conditionalFormatting sqref="B269">
    <cfRule type="expression" dxfId="1913" priority="445">
      <formula>J270=1</formula>
    </cfRule>
    <cfRule type="expression" dxfId="1912" priority="446">
      <formula>J270=2</formula>
    </cfRule>
    <cfRule type="expression" dxfId="1911" priority="447">
      <formula>J270=3</formula>
    </cfRule>
  </conditionalFormatting>
  <conditionalFormatting sqref="B269">
    <cfRule type="expression" dxfId="1910" priority="442">
      <formula>J270=2</formula>
    </cfRule>
    <cfRule type="expression" dxfId="1909" priority="443">
      <formula>J270=1</formula>
    </cfRule>
    <cfRule type="expression" dxfId="1908" priority="444">
      <formula>J270=3</formula>
    </cfRule>
  </conditionalFormatting>
  <conditionalFormatting sqref="B269">
    <cfRule type="expression" dxfId="1907" priority="439">
      <formula>K270=2</formula>
    </cfRule>
    <cfRule type="expression" dxfId="1906" priority="440">
      <formula>K270=1</formula>
    </cfRule>
    <cfRule type="expression" dxfId="1905" priority="441">
      <formula>K270=3</formula>
    </cfRule>
  </conditionalFormatting>
  <conditionalFormatting sqref="B277:B279">
    <cfRule type="expression" dxfId="1904" priority="436">
      <formula>D277=1</formula>
    </cfRule>
    <cfRule type="expression" dxfId="1903" priority="437">
      <formula>D277=2</formula>
    </cfRule>
    <cfRule type="expression" dxfId="1902" priority="438">
      <formula>D277=3</formula>
    </cfRule>
  </conditionalFormatting>
  <conditionalFormatting sqref="B277:B279">
    <cfRule type="expression" dxfId="1901" priority="433">
      <formula>I277=2</formula>
    </cfRule>
    <cfRule type="expression" dxfId="1900" priority="434">
      <formula>I277=1</formula>
    </cfRule>
    <cfRule type="expression" dxfId="1899" priority="435">
      <formula>I277=3</formula>
    </cfRule>
  </conditionalFormatting>
  <conditionalFormatting sqref="B277:B279">
    <cfRule type="expression" dxfId="1898" priority="430">
      <formula>K254=2</formula>
    </cfRule>
    <cfRule type="expression" dxfId="1897" priority="431">
      <formula>K254=1</formula>
    </cfRule>
    <cfRule type="expression" dxfId="1896" priority="432">
      <formula>K254=3</formula>
    </cfRule>
  </conditionalFormatting>
  <conditionalFormatting sqref="B280">
    <cfRule type="expression" dxfId="1895" priority="427">
      <formula>F280=2</formula>
    </cfRule>
    <cfRule type="expression" dxfId="1894" priority="428">
      <formula>F280=1</formula>
    </cfRule>
    <cfRule type="expression" dxfId="1893" priority="429">
      <formula>F280=3</formula>
    </cfRule>
  </conditionalFormatting>
  <conditionalFormatting sqref="B281">
    <cfRule type="expression" dxfId="1892" priority="424">
      <formula>F281=2</formula>
    </cfRule>
    <cfRule type="expression" dxfId="1891" priority="425">
      <formula>F281=1</formula>
    </cfRule>
    <cfRule type="expression" dxfId="1890" priority="426">
      <formula>F281=3</formula>
    </cfRule>
  </conditionalFormatting>
  <conditionalFormatting sqref="B282">
    <cfRule type="expression" dxfId="1889" priority="421">
      <formula>K248=2</formula>
    </cfRule>
    <cfRule type="expression" dxfId="1888" priority="422">
      <formula>K248=1</formula>
    </cfRule>
    <cfRule type="expression" dxfId="1887" priority="423">
      <formula>K248=3</formula>
    </cfRule>
  </conditionalFormatting>
  <conditionalFormatting sqref="B290">
    <cfRule type="expression" dxfId="1886" priority="418">
      <formula>J290=2</formula>
    </cfRule>
    <cfRule type="expression" dxfId="1885" priority="419">
      <formula>J290=1</formula>
    </cfRule>
    <cfRule type="expression" dxfId="1884" priority="420">
      <formula>J290=3</formula>
    </cfRule>
  </conditionalFormatting>
  <conditionalFormatting sqref="B291">
    <cfRule type="expression" dxfId="1883" priority="415">
      <formula>X291=1</formula>
    </cfRule>
    <cfRule type="expression" dxfId="1882" priority="416">
      <formula>X291=2</formula>
    </cfRule>
    <cfRule type="expression" dxfId="1881" priority="417">
      <formula>X291=3</formula>
    </cfRule>
  </conditionalFormatting>
  <conditionalFormatting sqref="B291">
    <cfRule type="expression" dxfId="1880" priority="412">
      <formula>X291=1</formula>
    </cfRule>
    <cfRule type="expression" dxfId="1879" priority="413">
      <formula>X291=2</formula>
    </cfRule>
    <cfRule type="expression" dxfId="1878" priority="414">
      <formula>X291=3</formula>
    </cfRule>
  </conditionalFormatting>
  <conditionalFormatting sqref="B291">
    <cfRule type="expression" dxfId="1877" priority="409">
      <formula>X291=1</formula>
    </cfRule>
    <cfRule type="expression" dxfId="1876" priority="410">
      <formula>X291=2</formula>
    </cfRule>
    <cfRule type="expression" dxfId="1875" priority="411">
      <formula>X291=3</formula>
    </cfRule>
  </conditionalFormatting>
  <conditionalFormatting sqref="B291">
    <cfRule type="expression" dxfId="1874" priority="406">
      <formula>X291=1</formula>
    </cfRule>
    <cfRule type="expression" dxfId="1873" priority="407">
      <formula>X291=2</formula>
    </cfRule>
    <cfRule type="expression" dxfId="1872" priority="408">
      <formula>X291=3</formula>
    </cfRule>
  </conditionalFormatting>
  <conditionalFormatting sqref="B102">
    <cfRule type="expression" dxfId="1871" priority="403">
      <formula>X102=1</formula>
    </cfRule>
    <cfRule type="expression" dxfId="1870" priority="404">
      <formula>X102=2</formula>
    </cfRule>
    <cfRule type="expression" dxfId="1869" priority="405">
      <formula>X102=3</formula>
    </cfRule>
  </conditionalFormatting>
  <conditionalFormatting sqref="B67">
    <cfRule type="expression" dxfId="1868" priority="400">
      <formula>X67=1</formula>
    </cfRule>
    <cfRule type="expression" dxfId="1867" priority="401">
      <formula>X67=2</formula>
    </cfRule>
    <cfRule type="expression" dxfId="1866" priority="402">
      <formula>X67=3</formula>
    </cfRule>
  </conditionalFormatting>
  <conditionalFormatting sqref="B68">
    <cfRule type="expression" dxfId="1865" priority="397">
      <formula>X68=1</formula>
    </cfRule>
    <cfRule type="expression" dxfId="1864" priority="398">
      <formula>X68=2</formula>
    </cfRule>
    <cfRule type="expression" dxfId="1863" priority="399">
      <formula>X68=3</formula>
    </cfRule>
  </conditionalFormatting>
  <conditionalFormatting sqref="B69">
    <cfRule type="expression" dxfId="1862" priority="394">
      <formula>X69=1</formula>
    </cfRule>
    <cfRule type="expression" dxfId="1861" priority="395">
      <formula>X69=2</formula>
    </cfRule>
    <cfRule type="expression" dxfId="1860" priority="396">
      <formula>X69=3</formula>
    </cfRule>
  </conditionalFormatting>
  <conditionalFormatting sqref="B70">
    <cfRule type="expression" dxfId="1859" priority="388">
      <formula>X70=1</formula>
    </cfRule>
    <cfRule type="expression" dxfId="1858" priority="389">
      <formula>X70=2</formula>
    </cfRule>
    <cfRule type="expression" dxfId="1857" priority="390">
      <formula>X70=3</formula>
    </cfRule>
  </conditionalFormatting>
  <conditionalFormatting sqref="B71">
    <cfRule type="expression" dxfId="1856" priority="385">
      <formula>X71=1</formula>
    </cfRule>
    <cfRule type="expression" dxfId="1855" priority="386">
      <formula>X71=2</formula>
    </cfRule>
    <cfRule type="expression" dxfId="1854" priority="387">
      <formula>X71=3</formula>
    </cfRule>
  </conditionalFormatting>
  <conditionalFormatting sqref="B71:B72">
    <cfRule type="expression" dxfId="1853" priority="382">
      <formula>X71=1</formula>
    </cfRule>
    <cfRule type="expression" dxfId="1852" priority="383">
      <formula>X71=2</formula>
    </cfRule>
    <cfRule type="expression" dxfId="1851" priority="384">
      <formula>X71=3</formula>
    </cfRule>
  </conditionalFormatting>
  <conditionalFormatting sqref="B73:B75">
    <cfRule type="expression" dxfId="1850" priority="379">
      <formula>X73=1</formula>
    </cfRule>
    <cfRule type="expression" dxfId="1849" priority="380">
      <formula>X73=2</formula>
    </cfRule>
    <cfRule type="expression" dxfId="1848" priority="381">
      <formula>X73=3</formula>
    </cfRule>
  </conditionalFormatting>
  <conditionalFormatting sqref="B76">
    <cfRule type="expression" dxfId="1847" priority="376">
      <formula>X76=1</formula>
    </cfRule>
    <cfRule type="expression" dxfId="1846" priority="377">
      <formula>X76=2</formula>
    </cfRule>
    <cfRule type="expression" dxfId="1845" priority="378">
      <formula>X76=3</formula>
    </cfRule>
  </conditionalFormatting>
  <conditionalFormatting sqref="B78">
    <cfRule type="expression" dxfId="1844" priority="373">
      <formula>X78=1</formula>
    </cfRule>
    <cfRule type="expression" dxfId="1843" priority="374">
      <formula>X78=2</formula>
    </cfRule>
    <cfRule type="expression" dxfId="1842" priority="375">
      <formula>X78=3</formula>
    </cfRule>
  </conditionalFormatting>
  <conditionalFormatting sqref="B79">
    <cfRule type="expression" dxfId="1841" priority="370">
      <formula>X79=1</formula>
    </cfRule>
    <cfRule type="expression" dxfId="1840" priority="371">
      <formula>X79=2</formula>
    </cfRule>
    <cfRule type="expression" dxfId="1839" priority="372">
      <formula>X79=3</formula>
    </cfRule>
  </conditionalFormatting>
  <conditionalFormatting sqref="B80">
    <cfRule type="expression" dxfId="1838" priority="367">
      <formula>X80=1</formula>
    </cfRule>
    <cfRule type="expression" dxfId="1837" priority="368">
      <formula>X80=2</formula>
    </cfRule>
    <cfRule type="expression" dxfId="1836" priority="369">
      <formula>X80=3</formula>
    </cfRule>
  </conditionalFormatting>
  <conditionalFormatting sqref="B100">
    <cfRule type="expression" dxfId="1835" priority="364">
      <formula>X100=1</formula>
    </cfRule>
    <cfRule type="expression" dxfId="1834" priority="365">
      <formula>X100=2</formula>
    </cfRule>
    <cfRule type="expression" dxfId="1833" priority="366">
      <formula>X100=3</formula>
    </cfRule>
  </conditionalFormatting>
  <conditionalFormatting sqref="B101">
    <cfRule type="expression" dxfId="1832" priority="361">
      <formula>X101=1</formula>
    </cfRule>
    <cfRule type="expression" dxfId="1831" priority="362">
      <formula>X101=2</formula>
    </cfRule>
    <cfRule type="expression" dxfId="1830" priority="363">
      <formula>X101=3</formula>
    </cfRule>
  </conditionalFormatting>
  <conditionalFormatting sqref="B102">
    <cfRule type="expression" dxfId="1829" priority="358">
      <formula>X102=1</formula>
    </cfRule>
    <cfRule type="expression" dxfId="1828" priority="359">
      <formula>X102=2</formula>
    </cfRule>
    <cfRule type="expression" dxfId="1827" priority="360">
      <formula>X102=3</formula>
    </cfRule>
  </conditionalFormatting>
  <conditionalFormatting sqref="B104:B107">
    <cfRule type="expression" dxfId="1826" priority="355">
      <formula>W104=1</formula>
    </cfRule>
    <cfRule type="expression" dxfId="1825" priority="356">
      <formula>W104=2</formula>
    </cfRule>
    <cfRule type="expression" dxfId="1824" priority="357">
      <formula>W104=3</formula>
    </cfRule>
  </conditionalFormatting>
  <conditionalFormatting sqref="B108">
    <cfRule type="expression" dxfId="1823" priority="352">
      <formula>W108=1</formula>
    </cfRule>
    <cfRule type="expression" dxfId="1822" priority="353">
      <formula>W108=2</formula>
    </cfRule>
    <cfRule type="expression" dxfId="1821" priority="354">
      <formula>W108=3</formula>
    </cfRule>
  </conditionalFormatting>
  <conditionalFormatting sqref="B109:B114">
    <cfRule type="expression" dxfId="1820" priority="349">
      <formula>W109=1</formula>
    </cfRule>
    <cfRule type="expression" dxfId="1819" priority="350">
      <formula>W109=2</formula>
    </cfRule>
    <cfRule type="expression" dxfId="1818" priority="351">
      <formula>W109=3</formula>
    </cfRule>
  </conditionalFormatting>
  <conditionalFormatting sqref="B115">
    <cfRule type="expression" dxfId="1817" priority="346">
      <formula>W115=1</formula>
    </cfRule>
    <cfRule type="expression" dxfId="1816" priority="347">
      <formula>W115=2</formula>
    </cfRule>
    <cfRule type="expression" dxfId="1815" priority="348">
      <formula>W115=3</formula>
    </cfRule>
  </conditionalFormatting>
  <conditionalFormatting sqref="B116">
    <cfRule type="expression" dxfId="1814" priority="343">
      <formula>W116=1</formula>
    </cfRule>
    <cfRule type="expression" dxfId="1813" priority="344">
      <formula>W116=2</formula>
    </cfRule>
    <cfRule type="expression" dxfId="1812" priority="345">
      <formula>W116=3</formula>
    </cfRule>
  </conditionalFormatting>
  <conditionalFormatting sqref="B117">
    <cfRule type="expression" dxfId="1811" priority="340">
      <formula>M117=1</formula>
    </cfRule>
    <cfRule type="expression" dxfId="1810" priority="341">
      <formula>M117=2</formula>
    </cfRule>
    <cfRule type="expression" dxfId="1809" priority="342">
      <formula>M117=3</formula>
    </cfRule>
  </conditionalFormatting>
  <conditionalFormatting sqref="B120">
    <cfRule type="expression" dxfId="1808" priority="337">
      <formula>X120=1</formula>
    </cfRule>
    <cfRule type="expression" dxfId="1807" priority="338">
      <formula>X120=2</formula>
    </cfRule>
    <cfRule type="expression" dxfId="1806" priority="339">
      <formula>X120=3</formula>
    </cfRule>
  </conditionalFormatting>
  <conditionalFormatting sqref="B119">
    <cfRule type="expression" dxfId="1805" priority="334">
      <formula>#REF!=1</formula>
    </cfRule>
    <cfRule type="expression" dxfId="1804" priority="335">
      <formula>#REF!=2</formula>
    </cfRule>
    <cfRule type="expression" dxfId="1803" priority="336">
      <formula>#REF!=3</formula>
    </cfRule>
  </conditionalFormatting>
  <conditionalFormatting sqref="B102">
    <cfRule type="expression" dxfId="1802" priority="331">
      <formula>X102=1</formula>
    </cfRule>
    <cfRule type="expression" dxfId="1801" priority="332">
      <formula>X102=2</formula>
    </cfRule>
    <cfRule type="expression" dxfId="1800" priority="333">
      <formula>X102=3</formula>
    </cfRule>
  </conditionalFormatting>
  <conditionalFormatting sqref="B67">
    <cfRule type="expression" dxfId="1799" priority="328">
      <formula>X67=1</formula>
    </cfRule>
    <cfRule type="expression" dxfId="1798" priority="329">
      <formula>X67=2</formula>
    </cfRule>
    <cfRule type="expression" dxfId="1797" priority="330">
      <formula>X67=3</formula>
    </cfRule>
  </conditionalFormatting>
  <conditionalFormatting sqref="B68">
    <cfRule type="expression" dxfId="1796" priority="325">
      <formula>X68=1</formula>
    </cfRule>
    <cfRule type="expression" dxfId="1795" priority="326">
      <formula>X68=2</formula>
    </cfRule>
    <cfRule type="expression" dxfId="1794" priority="327">
      <formula>X68=3</formula>
    </cfRule>
  </conditionalFormatting>
  <conditionalFormatting sqref="B69">
    <cfRule type="expression" dxfId="1793" priority="322">
      <formula>X69=1</formula>
    </cfRule>
    <cfRule type="expression" dxfId="1792" priority="323">
      <formula>X69=2</formula>
    </cfRule>
    <cfRule type="expression" dxfId="1791" priority="324">
      <formula>X69=3</formula>
    </cfRule>
  </conditionalFormatting>
  <conditionalFormatting sqref="B70">
    <cfRule type="expression" dxfId="1790" priority="316">
      <formula>X70=1</formula>
    </cfRule>
    <cfRule type="expression" dxfId="1789" priority="317">
      <formula>X70=2</formula>
    </cfRule>
    <cfRule type="expression" dxfId="1788" priority="318">
      <formula>X70=3</formula>
    </cfRule>
  </conditionalFormatting>
  <conditionalFormatting sqref="B71">
    <cfRule type="expression" dxfId="1787" priority="313">
      <formula>X71=1</formula>
    </cfRule>
    <cfRule type="expression" dxfId="1786" priority="314">
      <formula>X71=2</formula>
    </cfRule>
    <cfRule type="expression" dxfId="1785" priority="315">
      <formula>X71=3</formula>
    </cfRule>
  </conditionalFormatting>
  <conditionalFormatting sqref="B71:B72">
    <cfRule type="expression" dxfId="1784" priority="310">
      <formula>X71=1</formula>
    </cfRule>
    <cfRule type="expression" dxfId="1783" priority="311">
      <formula>X71=2</formula>
    </cfRule>
    <cfRule type="expression" dxfId="1782" priority="312">
      <formula>X71=3</formula>
    </cfRule>
  </conditionalFormatting>
  <conditionalFormatting sqref="B73:B75">
    <cfRule type="expression" dxfId="1781" priority="307">
      <formula>X73=1</formula>
    </cfRule>
    <cfRule type="expression" dxfId="1780" priority="308">
      <formula>X73=2</formula>
    </cfRule>
    <cfRule type="expression" dxfId="1779" priority="309">
      <formula>X73=3</formula>
    </cfRule>
  </conditionalFormatting>
  <conditionalFormatting sqref="B76">
    <cfRule type="expression" dxfId="1778" priority="304">
      <formula>X76=1</formula>
    </cfRule>
    <cfRule type="expression" dxfId="1777" priority="305">
      <formula>X76=2</formula>
    </cfRule>
    <cfRule type="expression" dxfId="1776" priority="306">
      <formula>X76=3</formula>
    </cfRule>
  </conditionalFormatting>
  <conditionalFormatting sqref="B78">
    <cfRule type="expression" dxfId="1775" priority="301">
      <formula>X78=1</formula>
    </cfRule>
    <cfRule type="expression" dxfId="1774" priority="302">
      <formula>X78=2</formula>
    </cfRule>
    <cfRule type="expression" dxfId="1773" priority="303">
      <formula>X78=3</formula>
    </cfRule>
  </conditionalFormatting>
  <conditionalFormatting sqref="B79">
    <cfRule type="expression" dxfId="1772" priority="298">
      <formula>X79=1</formula>
    </cfRule>
    <cfRule type="expression" dxfId="1771" priority="299">
      <formula>X79=2</formula>
    </cfRule>
    <cfRule type="expression" dxfId="1770" priority="300">
      <formula>X79=3</formula>
    </cfRule>
  </conditionalFormatting>
  <conditionalFormatting sqref="B80">
    <cfRule type="expression" dxfId="1769" priority="295">
      <formula>X80=1</formula>
    </cfRule>
    <cfRule type="expression" dxfId="1768" priority="296">
      <formula>X80=2</formula>
    </cfRule>
    <cfRule type="expression" dxfId="1767" priority="297">
      <formula>X80=3</formula>
    </cfRule>
  </conditionalFormatting>
  <conditionalFormatting sqref="B100">
    <cfRule type="expression" dxfId="1766" priority="292">
      <formula>X100=1</formula>
    </cfRule>
    <cfRule type="expression" dxfId="1765" priority="293">
      <formula>X100=2</formula>
    </cfRule>
    <cfRule type="expression" dxfId="1764" priority="294">
      <formula>X100=3</formula>
    </cfRule>
  </conditionalFormatting>
  <conditionalFormatting sqref="B101">
    <cfRule type="expression" dxfId="1763" priority="289">
      <formula>X101=1</formula>
    </cfRule>
    <cfRule type="expression" dxfId="1762" priority="290">
      <formula>X101=2</formula>
    </cfRule>
    <cfRule type="expression" dxfId="1761" priority="291">
      <formula>X101=3</formula>
    </cfRule>
  </conditionalFormatting>
  <conditionalFormatting sqref="B102">
    <cfRule type="expression" dxfId="1760" priority="286">
      <formula>X102=1</formula>
    </cfRule>
    <cfRule type="expression" dxfId="1759" priority="287">
      <formula>X102=2</formula>
    </cfRule>
    <cfRule type="expression" dxfId="1758" priority="288">
      <formula>X102=3</formula>
    </cfRule>
  </conditionalFormatting>
  <conditionalFormatting sqref="B104:B107">
    <cfRule type="expression" dxfId="1757" priority="283">
      <formula>W104=1</formula>
    </cfRule>
    <cfRule type="expression" dxfId="1756" priority="284">
      <formula>W104=2</formula>
    </cfRule>
    <cfRule type="expression" dxfId="1755" priority="285">
      <formula>W104=3</formula>
    </cfRule>
  </conditionalFormatting>
  <conditionalFormatting sqref="B108">
    <cfRule type="expression" dxfId="1754" priority="280">
      <formula>W108=1</formula>
    </cfRule>
    <cfRule type="expression" dxfId="1753" priority="281">
      <formula>W108=2</formula>
    </cfRule>
    <cfRule type="expression" dxfId="1752" priority="282">
      <formula>W108=3</formula>
    </cfRule>
  </conditionalFormatting>
  <conditionalFormatting sqref="B109:B114">
    <cfRule type="expression" dxfId="1751" priority="277">
      <formula>W109=1</formula>
    </cfRule>
    <cfRule type="expression" dxfId="1750" priority="278">
      <formula>W109=2</formula>
    </cfRule>
    <cfRule type="expression" dxfId="1749" priority="279">
      <formula>W109=3</formula>
    </cfRule>
  </conditionalFormatting>
  <conditionalFormatting sqref="B115">
    <cfRule type="expression" dxfId="1748" priority="274">
      <formula>W115=1</formula>
    </cfRule>
    <cfRule type="expression" dxfId="1747" priority="275">
      <formula>W115=2</formula>
    </cfRule>
    <cfRule type="expression" dxfId="1746" priority="276">
      <formula>W115=3</formula>
    </cfRule>
  </conditionalFormatting>
  <conditionalFormatting sqref="B116">
    <cfRule type="expression" dxfId="1745" priority="271">
      <formula>W116=1</formula>
    </cfRule>
    <cfRule type="expression" dxfId="1744" priority="272">
      <formula>W116=2</formula>
    </cfRule>
    <cfRule type="expression" dxfId="1743" priority="273">
      <formula>W116=3</formula>
    </cfRule>
  </conditionalFormatting>
  <conditionalFormatting sqref="B117">
    <cfRule type="expression" dxfId="1742" priority="268">
      <formula>M117=1</formula>
    </cfRule>
    <cfRule type="expression" dxfId="1741" priority="269">
      <formula>M117=2</formula>
    </cfRule>
    <cfRule type="expression" dxfId="1740" priority="270">
      <formula>M117=3</formula>
    </cfRule>
  </conditionalFormatting>
  <conditionalFormatting sqref="B119">
    <cfRule type="expression" dxfId="1739" priority="265">
      <formula>O103=1</formula>
    </cfRule>
    <cfRule type="expression" dxfId="1738" priority="266">
      <formula>O103=2</formula>
    </cfRule>
    <cfRule type="expression" dxfId="1737" priority="267">
      <formula>O103=3</formula>
    </cfRule>
  </conditionalFormatting>
  <conditionalFormatting sqref="B136">
    <cfRule type="expression" dxfId="1736" priority="262">
      <formula>K157=1</formula>
    </cfRule>
    <cfRule type="expression" dxfId="1735" priority="263">
      <formula>K157=2</formula>
    </cfRule>
    <cfRule type="expression" dxfId="1734" priority="264">
      <formula>K157=3</formula>
    </cfRule>
  </conditionalFormatting>
  <conditionalFormatting sqref="B175">
    <cfRule type="expression" dxfId="1733" priority="259">
      <formula>Q175=2</formula>
    </cfRule>
    <cfRule type="expression" dxfId="1732" priority="260">
      <formula>Q175=1</formula>
    </cfRule>
    <cfRule type="expression" dxfId="1731" priority="261">
      <formula>Q175=3</formula>
    </cfRule>
  </conditionalFormatting>
  <conditionalFormatting sqref="B176">
    <cfRule type="expression" dxfId="1730" priority="256">
      <formula>Q176=2</formula>
    </cfRule>
    <cfRule type="expression" dxfId="1729" priority="257">
      <formula>Q176=1</formula>
    </cfRule>
    <cfRule type="expression" dxfId="1728" priority="258">
      <formula>Q176=3</formula>
    </cfRule>
  </conditionalFormatting>
  <conditionalFormatting sqref="B177">
    <cfRule type="expression" dxfId="1727" priority="253">
      <formula>Q177=2</formula>
    </cfRule>
    <cfRule type="expression" dxfId="1726" priority="254">
      <formula>Q177=1</formula>
    </cfRule>
    <cfRule type="expression" dxfId="1725" priority="255">
      <formula>Q177=3</formula>
    </cfRule>
  </conditionalFormatting>
  <conditionalFormatting sqref="B178">
    <cfRule type="expression" dxfId="1724" priority="250">
      <formula>M178=2</formula>
    </cfRule>
    <cfRule type="expression" dxfId="1723" priority="251">
      <formula>M178=1</formula>
    </cfRule>
    <cfRule type="expression" dxfId="1722" priority="252">
      <formula>M178=3</formula>
    </cfRule>
  </conditionalFormatting>
  <conditionalFormatting sqref="B179">
    <cfRule type="expression" dxfId="1721" priority="247">
      <formula>M179=2</formula>
    </cfRule>
    <cfRule type="expression" dxfId="1720" priority="248">
      <formula>M179=1</formula>
    </cfRule>
    <cfRule type="expression" dxfId="1719" priority="249">
      <formula>M179=3</formula>
    </cfRule>
  </conditionalFormatting>
  <conditionalFormatting sqref="B180">
    <cfRule type="expression" dxfId="1718" priority="244">
      <formula>K180=2</formula>
    </cfRule>
    <cfRule type="expression" dxfId="1717" priority="245">
      <formula>K180=1</formula>
    </cfRule>
    <cfRule type="expression" dxfId="1716" priority="246">
      <formula>K180=3</formula>
    </cfRule>
  </conditionalFormatting>
  <conditionalFormatting sqref="B181">
    <cfRule type="expression" dxfId="1715" priority="241">
      <formula>O181=2</formula>
    </cfRule>
    <cfRule type="expression" dxfId="1714" priority="242">
      <formula>O181=1</formula>
    </cfRule>
    <cfRule type="expression" dxfId="1713" priority="243">
      <formula>O181=3</formula>
    </cfRule>
  </conditionalFormatting>
  <conditionalFormatting sqref="B182:B183 B194:B202">
    <cfRule type="expression" dxfId="1712" priority="238">
      <formula>O182=1</formula>
    </cfRule>
    <cfRule type="expression" dxfId="1711" priority="239">
      <formula>O182=2</formula>
    </cfRule>
    <cfRule type="expression" dxfId="1710" priority="240">
      <formula>O182=3</formula>
    </cfRule>
  </conditionalFormatting>
  <conditionalFormatting sqref="B182:B183">
    <cfRule type="expression" dxfId="1709" priority="235">
      <formula>O182=2</formula>
    </cfRule>
    <cfRule type="expression" dxfId="1708" priority="236">
      <formula>O182=1</formula>
    </cfRule>
    <cfRule type="expression" dxfId="1707" priority="237">
      <formula>O182=3</formula>
    </cfRule>
  </conditionalFormatting>
  <conditionalFormatting sqref="B184:B185">
    <cfRule type="expression" dxfId="1706" priority="232">
      <formula>O184=1</formula>
    </cfRule>
    <cfRule type="expression" dxfId="1705" priority="233">
      <formula>O184=2</formula>
    </cfRule>
    <cfRule type="expression" dxfId="1704" priority="234">
      <formula>O184=3</formula>
    </cfRule>
  </conditionalFormatting>
  <conditionalFormatting sqref="B184:B185">
    <cfRule type="expression" dxfId="1703" priority="229">
      <formula>O184=2</formula>
    </cfRule>
    <cfRule type="expression" dxfId="1702" priority="230">
      <formula>O184=1</formula>
    </cfRule>
    <cfRule type="expression" dxfId="1701" priority="231">
      <formula>O184=3</formula>
    </cfRule>
  </conditionalFormatting>
  <conditionalFormatting sqref="B189">
    <cfRule type="expression" dxfId="1700" priority="226">
      <formula>O189=1</formula>
    </cfRule>
    <cfRule type="expression" dxfId="1699" priority="227">
      <formula>O189=2</formula>
    </cfRule>
    <cfRule type="expression" dxfId="1698" priority="228">
      <formula>O189=3</formula>
    </cfRule>
  </conditionalFormatting>
  <conditionalFormatting sqref="B189">
    <cfRule type="expression" dxfId="1697" priority="223">
      <formula>O189=1</formula>
    </cfRule>
    <cfRule type="expression" dxfId="1696" priority="224">
      <formula>O189=2</formula>
    </cfRule>
    <cfRule type="expression" dxfId="1695" priority="225">
      <formula>O189=3</formula>
    </cfRule>
  </conditionalFormatting>
  <conditionalFormatting sqref="B190">
    <cfRule type="expression" dxfId="1694" priority="220">
      <formula>O190=1</formula>
    </cfRule>
    <cfRule type="expression" dxfId="1693" priority="221">
      <formula>O190=2</formula>
    </cfRule>
    <cfRule type="expression" dxfId="1692" priority="222">
      <formula>O190=3</formula>
    </cfRule>
  </conditionalFormatting>
  <conditionalFormatting sqref="B190">
    <cfRule type="expression" dxfId="1691" priority="217">
      <formula>O190=1</formula>
    </cfRule>
    <cfRule type="expression" dxfId="1690" priority="218">
      <formula>O190=2</formula>
    </cfRule>
    <cfRule type="expression" dxfId="1689" priority="219">
      <formula>O190=3</formula>
    </cfRule>
  </conditionalFormatting>
  <conditionalFormatting sqref="B192">
    <cfRule type="expression" dxfId="1688" priority="214">
      <formula>Q192=1</formula>
    </cfRule>
    <cfRule type="expression" dxfId="1687" priority="215">
      <formula>Q192=2</formula>
    </cfRule>
    <cfRule type="expression" dxfId="1686" priority="216">
      <formula>Q192=3</formula>
    </cfRule>
  </conditionalFormatting>
  <conditionalFormatting sqref="B186">
    <cfRule type="expression" dxfId="1685" priority="211">
      <formula>O186=1</formula>
    </cfRule>
    <cfRule type="expression" dxfId="1684" priority="212">
      <formula>O186=2</formula>
    </cfRule>
    <cfRule type="expression" dxfId="1683" priority="213">
      <formula>O186=3</formula>
    </cfRule>
  </conditionalFormatting>
  <conditionalFormatting sqref="B186">
    <cfRule type="expression" dxfId="1682" priority="208">
      <formula>O186=2</formula>
    </cfRule>
    <cfRule type="expression" dxfId="1681" priority="209">
      <formula>O186=1</formula>
    </cfRule>
    <cfRule type="expression" dxfId="1680" priority="210">
      <formula>O186=3</formula>
    </cfRule>
  </conditionalFormatting>
  <conditionalFormatting sqref="B187">
    <cfRule type="expression" dxfId="1679" priority="205">
      <formula>O187=1</formula>
    </cfRule>
    <cfRule type="expression" dxfId="1678" priority="206">
      <formula>O187=2</formula>
    </cfRule>
    <cfRule type="expression" dxfId="1677" priority="207">
      <formula>O187=3</formula>
    </cfRule>
  </conditionalFormatting>
  <conditionalFormatting sqref="B187">
    <cfRule type="expression" dxfId="1676" priority="202">
      <formula>O187=2</formula>
    </cfRule>
    <cfRule type="expression" dxfId="1675" priority="203">
      <formula>O187=1</formula>
    </cfRule>
    <cfRule type="expression" dxfId="1674" priority="204">
      <formula>O187=3</formula>
    </cfRule>
  </conditionalFormatting>
  <conditionalFormatting sqref="B188">
    <cfRule type="expression" dxfId="1673" priority="199">
      <formula>O188=1</formula>
    </cfRule>
    <cfRule type="expression" dxfId="1672" priority="200">
      <formula>O188=2</formula>
    </cfRule>
    <cfRule type="expression" dxfId="1671" priority="201">
      <formula>O188=3</formula>
    </cfRule>
  </conditionalFormatting>
  <conditionalFormatting sqref="B188">
    <cfRule type="expression" dxfId="1670" priority="196">
      <formula>O188=2</formula>
    </cfRule>
    <cfRule type="expression" dxfId="1669" priority="197">
      <formula>O188=1</formula>
    </cfRule>
    <cfRule type="expression" dxfId="1668" priority="198">
      <formula>O188=3</formula>
    </cfRule>
  </conditionalFormatting>
  <conditionalFormatting sqref="B189">
    <cfRule type="expression" dxfId="1667" priority="193">
      <formula>O189=1</formula>
    </cfRule>
    <cfRule type="expression" dxfId="1666" priority="194">
      <formula>O189=2</formula>
    </cfRule>
    <cfRule type="expression" dxfId="1665" priority="195">
      <formula>O189=3</formula>
    </cfRule>
  </conditionalFormatting>
  <conditionalFormatting sqref="B189">
    <cfRule type="expression" dxfId="1664" priority="190">
      <formula>O189=2</formula>
    </cfRule>
    <cfRule type="expression" dxfId="1663" priority="191">
      <formula>O189=1</formula>
    </cfRule>
    <cfRule type="expression" dxfId="1662" priority="192">
      <formula>O189=3</formula>
    </cfRule>
  </conditionalFormatting>
  <conditionalFormatting sqref="B190:B191">
    <cfRule type="expression" dxfId="1661" priority="187">
      <formula>O190=1</formula>
    </cfRule>
    <cfRule type="expression" dxfId="1660" priority="188">
      <formula>O190=2</formula>
    </cfRule>
    <cfRule type="expression" dxfId="1659" priority="189">
      <formula>O190=3</formula>
    </cfRule>
  </conditionalFormatting>
  <conditionalFormatting sqref="B190:B191">
    <cfRule type="expression" dxfId="1658" priority="184">
      <formula>O190=2</formula>
    </cfRule>
    <cfRule type="expression" dxfId="1657" priority="185">
      <formula>O190=1</formula>
    </cfRule>
    <cfRule type="expression" dxfId="1656" priority="186">
      <formula>O190=3</formula>
    </cfRule>
  </conditionalFormatting>
  <conditionalFormatting sqref="B192">
    <cfRule type="expression" dxfId="1655" priority="181">
      <formula>O192=2</formula>
    </cfRule>
    <cfRule type="expression" dxfId="1654" priority="182">
      <formula>O192=1</formula>
    </cfRule>
    <cfRule type="expression" dxfId="1653" priority="183">
      <formula>O192=3</formula>
    </cfRule>
  </conditionalFormatting>
  <conditionalFormatting sqref="B205">
    <cfRule type="expression" dxfId="1652" priority="178">
      <formula>O205=1</formula>
    </cfRule>
    <cfRule type="expression" dxfId="1651" priority="179">
      <formula>O205=2</formula>
    </cfRule>
    <cfRule type="expression" dxfId="1650" priority="180">
      <formula>O205=3</formula>
    </cfRule>
  </conditionalFormatting>
  <conditionalFormatting sqref="B205">
    <cfRule type="expression" dxfId="1649" priority="175">
      <formula>O205=1</formula>
    </cfRule>
    <cfRule type="expression" dxfId="1648" priority="176">
      <formula>O205=2</formula>
    </cfRule>
    <cfRule type="expression" dxfId="1647" priority="177">
      <formula>O205=3</formula>
    </cfRule>
  </conditionalFormatting>
  <conditionalFormatting sqref="B206">
    <cfRule type="expression" dxfId="1646" priority="172">
      <formula>O206=2</formula>
    </cfRule>
    <cfRule type="expression" dxfId="1645" priority="173">
      <formula>O206=1</formula>
    </cfRule>
    <cfRule type="expression" dxfId="1644" priority="174">
      <formula>O206=3</formula>
    </cfRule>
  </conditionalFormatting>
  <conditionalFormatting sqref="B207">
    <cfRule type="expression" dxfId="1643" priority="169">
      <formula>O207=2</formula>
    </cfRule>
    <cfRule type="expression" dxfId="1642" priority="170">
      <formula>O207=1</formula>
    </cfRule>
    <cfRule type="expression" dxfId="1641" priority="171">
      <formula>O207=3</formula>
    </cfRule>
  </conditionalFormatting>
  <conditionalFormatting sqref="B208">
    <cfRule type="expression" dxfId="1640" priority="166">
      <formula>O208=2</formula>
    </cfRule>
    <cfRule type="expression" dxfId="1639" priority="167">
      <formula>O208=1</formula>
    </cfRule>
    <cfRule type="expression" dxfId="1638" priority="168">
      <formula>O208=3</formula>
    </cfRule>
  </conditionalFormatting>
  <conditionalFormatting sqref="B226">
    <cfRule type="expression" dxfId="1637" priority="163">
      <formula>I226=2</formula>
    </cfRule>
    <cfRule type="expression" dxfId="1636" priority="164">
      <formula>I226=1</formula>
    </cfRule>
    <cfRule type="expression" dxfId="1635" priority="165">
      <formula>I226=3</formula>
    </cfRule>
  </conditionalFormatting>
  <conditionalFormatting sqref="B227:B229">
    <cfRule type="expression" dxfId="1634" priority="160">
      <formula>I227=2</formula>
    </cfRule>
    <cfRule type="expression" dxfId="1633" priority="161">
      <formula>I227=1</formula>
    </cfRule>
    <cfRule type="expression" dxfId="1632" priority="162">
      <formula>I227=3</formula>
    </cfRule>
  </conditionalFormatting>
  <conditionalFormatting sqref="B230">
    <cfRule type="expression" dxfId="1631" priority="157">
      <formula>I230=2</formula>
    </cfRule>
    <cfRule type="expression" dxfId="1630" priority="158">
      <formula>I230=1</formula>
    </cfRule>
    <cfRule type="expression" dxfId="1629" priority="159">
      <formula>I230=3</formula>
    </cfRule>
  </conditionalFormatting>
  <conditionalFormatting sqref="B231:B233">
    <cfRule type="expression" dxfId="1628" priority="154">
      <formula>X177=2</formula>
    </cfRule>
    <cfRule type="expression" dxfId="1627" priority="155">
      <formula>X177=1</formula>
    </cfRule>
    <cfRule type="expression" dxfId="1626" priority="156">
      <formula>X177=3</formula>
    </cfRule>
  </conditionalFormatting>
  <conditionalFormatting sqref="B234">
    <cfRule type="expression" dxfId="1625" priority="151">
      <formula>AA154=2</formula>
    </cfRule>
    <cfRule type="expression" dxfId="1624" priority="152">
      <formula>AA154=1</formula>
    </cfRule>
    <cfRule type="expression" dxfId="1623" priority="153">
      <formula>AA154=3</formula>
    </cfRule>
  </conditionalFormatting>
  <conditionalFormatting sqref="B235:B236">
    <cfRule type="expression" dxfId="1622" priority="148">
      <formula>AA162=2</formula>
    </cfRule>
    <cfRule type="expression" dxfId="1621" priority="149">
      <formula>AA162=1</formula>
    </cfRule>
    <cfRule type="expression" dxfId="1620" priority="150">
      <formula>AA162=3</formula>
    </cfRule>
  </conditionalFormatting>
  <conditionalFormatting sqref="B238:B239">
    <cfRule type="expression" dxfId="1619" priority="145">
      <formula>AA168=2</formula>
    </cfRule>
    <cfRule type="expression" dxfId="1618" priority="146">
      <formula>AA168=1</formula>
    </cfRule>
    <cfRule type="expression" dxfId="1617" priority="147">
      <formula>AA168=3</formula>
    </cfRule>
  </conditionalFormatting>
  <conditionalFormatting sqref="B237">
    <cfRule type="expression" dxfId="1616" priority="142">
      <formula>AA165=2</formula>
    </cfRule>
    <cfRule type="expression" dxfId="1615" priority="143">
      <formula>AA165=1</formula>
    </cfRule>
    <cfRule type="expression" dxfId="1614" priority="144">
      <formula>AA165=3</formula>
    </cfRule>
  </conditionalFormatting>
  <conditionalFormatting sqref="B240">
    <cfRule type="expression" dxfId="1613" priority="139">
      <formula>X186=2</formula>
    </cfRule>
    <cfRule type="expression" dxfId="1612" priority="140">
      <formula>X186=1</formula>
    </cfRule>
    <cfRule type="expression" dxfId="1611" priority="141">
      <formula>X186=3</formula>
    </cfRule>
  </conditionalFormatting>
  <conditionalFormatting sqref="B241">
    <cfRule type="expression" dxfId="1610" priority="136">
      <formula>X187=2</formula>
    </cfRule>
    <cfRule type="expression" dxfId="1609" priority="137">
      <formula>X187=1</formula>
    </cfRule>
    <cfRule type="expression" dxfId="1608" priority="138">
      <formula>X187=3</formula>
    </cfRule>
  </conditionalFormatting>
  <conditionalFormatting sqref="B242:B243">
    <cfRule type="expression" dxfId="1607" priority="133">
      <formula>Q242=2</formula>
    </cfRule>
    <cfRule type="expression" dxfId="1606" priority="134">
      <formula>Q242=1</formula>
    </cfRule>
    <cfRule type="expression" dxfId="1605" priority="135">
      <formula>Q242=3</formula>
    </cfRule>
  </conditionalFormatting>
  <conditionalFormatting sqref="B244:B248">
    <cfRule type="expression" dxfId="1604" priority="130">
      <formula>W222=2</formula>
    </cfRule>
    <cfRule type="expression" dxfId="1603" priority="131">
      <formula>W222=1</formula>
    </cfRule>
    <cfRule type="expression" dxfId="1602" priority="132">
      <formula>W222=3</formula>
    </cfRule>
  </conditionalFormatting>
  <conditionalFormatting sqref="B17">
    <cfRule type="expression" dxfId="1601" priority="127">
      <formula>I1048564=2</formula>
    </cfRule>
    <cfRule type="expression" dxfId="1600" priority="128">
      <formula>I1048564=1</formula>
    </cfRule>
    <cfRule type="expression" dxfId="1599" priority="129">
      <formula>I1048564=3</formula>
    </cfRule>
  </conditionalFormatting>
  <conditionalFormatting sqref="B255">
    <cfRule type="expression" dxfId="1598" priority="124">
      <formula>H237=2</formula>
    </cfRule>
    <cfRule type="expression" dxfId="1597" priority="125">
      <formula>H237=1</formula>
    </cfRule>
    <cfRule type="expression" dxfId="1596" priority="126">
      <formula>H237=3</formula>
    </cfRule>
  </conditionalFormatting>
  <conditionalFormatting sqref="B256">
    <cfRule type="expression" dxfId="1595" priority="121">
      <formula>I220=2</formula>
    </cfRule>
    <cfRule type="expression" dxfId="1594" priority="122">
      <formula>I220=1</formula>
    </cfRule>
    <cfRule type="expression" dxfId="1593" priority="123">
      <formula>I220=3</formula>
    </cfRule>
  </conditionalFormatting>
  <conditionalFormatting sqref="B257">
    <cfRule type="expression" dxfId="1592" priority="118">
      <formula>J204=2</formula>
    </cfRule>
    <cfRule type="expression" dxfId="1591" priority="119">
      <formula>J204=1</formula>
    </cfRule>
    <cfRule type="expression" dxfId="1590" priority="120">
      <formula>J204=3</formula>
    </cfRule>
  </conditionalFormatting>
  <conditionalFormatting sqref="B257">
    <cfRule type="expression" dxfId="1589" priority="115">
      <formula>J204=2</formula>
    </cfRule>
    <cfRule type="expression" dxfId="1588" priority="116">
      <formula>J204=1</formula>
    </cfRule>
    <cfRule type="expression" dxfId="1587" priority="117">
      <formula>J204=3</formula>
    </cfRule>
  </conditionalFormatting>
  <conditionalFormatting sqref="B258">
    <cfRule type="expression" dxfId="1586" priority="112">
      <formula>J206=2</formula>
    </cfRule>
    <cfRule type="expression" dxfId="1585" priority="113">
      <formula>J206=1</formula>
    </cfRule>
    <cfRule type="expression" dxfId="1584" priority="114">
      <formula>J206=3</formula>
    </cfRule>
  </conditionalFormatting>
  <conditionalFormatting sqref="B260:B263">
    <cfRule type="expression" dxfId="1583" priority="109">
      <formula>I260=1</formula>
    </cfRule>
    <cfRule type="expression" dxfId="1582" priority="110">
      <formula>I260=2</formula>
    </cfRule>
    <cfRule type="expression" dxfId="1581" priority="111">
      <formula>I260=3</formula>
    </cfRule>
  </conditionalFormatting>
  <conditionalFormatting sqref="B260:B264">
    <cfRule type="expression" dxfId="1580" priority="106">
      <formula>I260=2</formula>
    </cfRule>
    <cfRule type="expression" dxfId="1579" priority="107">
      <formula>I260=1</formula>
    </cfRule>
    <cfRule type="expression" dxfId="1578" priority="108">
      <formula>I260=3</formula>
    </cfRule>
  </conditionalFormatting>
  <conditionalFormatting sqref="B260:B264">
    <cfRule type="expression" dxfId="1577" priority="103">
      <formula>J260=2</formula>
    </cfRule>
    <cfRule type="expression" dxfId="1576" priority="104">
      <formula>J260=1</formula>
    </cfRule>
    <cfRule type="expression" dxfId="1575" priority="105">
      <formula>J260=3</formula>
    </cfRule>
  </conditionalFormatting>
  <conditionalFormatting sqref="B265">
    <cfRule type="expression" dxfId="1574" priority="100">
      <formula>I265=1</formula>
    </cfRule>
    <cfRule type="expression" dxfId="1573" priority="101">
      <formula>I265=2</formula>
    </cfRule>
    <cfRule type="expression" dxfId="1572" priority="102">
      <formula>I265=3</formula>
    </cfRule>
  </conditionalFormatting>
  <conditionalFormatting sqref="B265">
    <cfRule type="expression" dxfId="1571" priority="97">
      <formula>I265=2</formula>
    </cfRule>
    <cfRule type="expression" dxfId="1570" priority="98">
      <formula>I265=1</formula>
    </cfRule>
    <cfRule type="expression" dxfId="1569" priority="99">
      <formula>I265=3</formula>
    </cfRule>
  </conditionalFormatting>
  <conditionalFormatting sqref="B265">
    <cfRule type="expression" dxfId="1568" priority="94">
      <formula>J265=2</formula>
    </cfRule>
    <cfRule type="expression" dxfId="1567" priority="95">
      <formula>J265=1</formula>
    </cfRule>
    <cfRule type="expression" dxfId="1566" priority="96">
      <formula>J265=3</formula>
    </cfRule>
  </conditionalFormatting>
  <conditionalFormatting sqref="B266">
    <cfRule type="expression" dxfId="1565" priority="91">
      <formula>I266=1</formula>
    </cfRule>
    <cfRule type="expression" dxfId="1564" priority="92">
      <formula>I266=2</formula>
    </cfRule>
    <cfRule type="expression" dxfId="1563" priority="93">
      <formula>I266=3</formula>
    </cfRule>
  </conditionalFormatting>
  <conditionalFormatting sqref="B266">
    <cfRule type="expression" dxfId="1562" priority="88">
      <formula>I266=2</formula>
    </cfRule>
    <cfRule type="expression" dxfId="1561" priority="89">
      <formula>I266=1</formula>
    </cfRule>
    <cfRule type="expression" dxfId="1560" priority="90">
      <formula>I266=3</formula>
    </cfRule>
  </conditionalFormatting>
  <conditionalFormatting sqref="B266">
    <cfRule type="expression" dxfId="1559" priority="85">
      <formula>J266=2</formula>
    </cfRule>
    <cfRule type="expression" dxfId="1558" priority="86">
      <formula>J266=1</formula>
    </cfRule>
    <cfRule type="expression" dxfId="1557" priority="87">
      <formula>J266=3</formula>
    </cfRule>
  </conditionalFormatting>
  <conditionalFormatting sqref="B267">
    <cfRule type="expression" dxfId="1556" priority="82">
      <formula>F267=2</formula>
    </cfRule>
    <cfRule type="expression" dxfId="1555" priority="83">
      <formula>F267=1</formula>
    </cfRule>
    <cfRule type="expression" dxfId="1554" priority="84">
      <formula>F267=3</formula>
    </cfRule>
  </conditionalFormatting>
  <conditionalFormatting sqref="B267">
    <cfRule type="expression" dxfId="1553" priority="79">
      <formula>F267=2</formula>
    </cfRule>
    <cfRule type="expression" dxfId="1552" priority="80">
      <formula>F267=1</formula>
    </cfRule>
    <cfRule type="expression" dxfId="1551" priority="81">
      <formula>F267=3</formula>
    </cfRule>
  </conditionalFormatting>
  <conditionalFormatting sqref="B268">
    <cfRule type="expression" dxfId="1550" priority="76">
      <formula>F268=2</formula>
    </cfRule>
    <cfRule type="expression" dxfId="1549" priority="77">
      <formula>F268=1</formula>
    </cfRule>
    <cfRule type="expression" dxfId="1548" priority="78">
      <formula>F268=3</formula>
    </cfRule>
  </conditionalFormatting>
  <conditionalFormatting sqref="B268">
    <cfRule type="expression" dxfId="1547" priority="73">
      <formula>F268=2</formula>
    </cfRule>
    <cfRule type="expression" dxfId="1546" priority="74">
      <formula>F268=1</formula>
    </cfRule>
    <cfRule type="expression" dxfId="1545" priority="75">
      <formula>F268=3</formula>
    </cfRule>
  </conditionalFormatting>
  <conditionalFormatting sqref="B278:B280">
    <cfRule type="expression" dxfId="1544" priority="70">
      <formula>D278=1</formula>
    </cfRule>
    <cfRule type="expression" dxfId="1543" priority="71">
      <formula>D278=2</formula>
    </cfRule>
    <cfRule type="expression" dxfId="1542" priority="72">
      <formula>D278=3</formula>
    </cfRule>
  </conditionalFormatting>
  <conditionalFormatting sqref="B278:B280">
    <cfRule type="expression" dxfId="1541" priority="67">
      <formula>I278=2</formula>
    </cfRule>
    <cfRule type="expression" dxfId="1540" priority="68">
      <formula>I278=1</formula>
    </cfRule>
    <cfRule type="expression" dxfId="1539" priority="69">
      <formula>I278=3</formula>
    </cfRule>
  </conditionalFormatting>
  <conditionalFormatting sqref="B278:B280">
    <cfRule type="expression" dxfId="1538" priority="64">
      <formula>K255=2</formula>
    </cfRule>
    <cfRule type="expression" dxfId="1537" priority="65">
      <formula>K255=1</formula>
    </cfRule>
    <cfRule type="expression" dxfId="1536" priority="66">
      <formula>K255=3</formula>
    </cfRule>
  </conditionalFormatting>
  <conditionalFormatting sqref="B281:B282">
    <cfRule type="expression" dxfId="1535" priority="61">
      <formula>F281=2</formula>
    </cfRule>
    <cfRule type="expression" dxfId="1534" priority="62">
      <formula>F281=1</formula>
    </cfRule>
    <cfRule type="expression" dxfId="1533" priority="63">
      <formula>F281=3</formula>
    </cfRule>
  </conditionalFormatting>
  <conditionalFormatting sqref="B283">
    <cfRule type="expression" dxfId="1532" priority="58">
      <formula>F283=2</formula>
    </cfRule>
    <cfRule type="expression" dxfId="1531" priority="59">
      <formula>F283=1</formula>
    </cfRule>
    <cfRule type="expression" dxfId="1530" priority="60">
      <formula>F283=3</formula>
    </cfRule>
  </conditionalFormatting>
  <conditionalFormatting sqref="B284">
    <cfRule type="expression" dxfId="1529" priority="55">
      <formula>K250=2</formula>
    </cfRule>
    <cfRule type="expression" dxfId="1528" priority="56">
      <formula>K250=1</formula>
    </cfRule>
    <cfRule type="expression" dxfId="1527" priority="57">
      <formula>K250=3</formula>
    </cfRule>
  </conditionalFormatting>
  <conditionalFormatting sqref="B293">
    <cfRule type="expression" dxfId="1526" priority="52">
      <formula>J293=2</formula>
    </cfRule>
    <cfRule type="expression" dxfId="1525" priority="53">
      <formula>J293=1</formula>
    </cfRule>
    <cfRule type="expression" dxfId="1524" priority="54">
      <formula>J293=3</formula>
    </cfRule>
  </conditionalFormatting>
  <conditionalFormatting sqref="B296:B298">
    <cfRule type="expression" dxfId="1523" priority="49">
      <formula>#REF!=2</formula>
    </cfRule>
    <cfRule type="expression" dxfId="1522" priority="50">
      <formula>#REF!=1</formula>
    </cfRule>
    <cfRule type="expression" dxfId="1521" priority="51">
      <formula>#REF!=3</formula>
    </cfRule>
  </conditionalFormatting>
  <conditionalFormatting sqref="B299">
    <cfRule type="expression" dxfId="1520" priority="46">
      <formula>F299=2</formula>
    </cfRule>
    <cfRule type="expression" dxfId="1519" priority="47">
      <formula>F299=1</formula>
    </cfRule>
    <cfRule type="expression" dxfId="1518" priority="48">
      <formula>F299=3</formula>
    </cfRule>
  </conditionalFormatting>
  <conditionalFormatting sqref="B75:B76 B78:B85 B105:B107 B125:B126 B65:B73">
    <cfRule type="expression" dxfId="1517" priority="43">
      <formula>#REF!=1</formula>
    </cfRule>
    <cfRule type="expression" dxfId="1516" priority="44">
      <formula>#REF!=2</formula>
    </cfRule>
    <cfRule type="expression" dxfId="1515" priority="45">
      <formula>#REF!=3</formula>
    </cfRule>
  </conditionalFormatting>
  <conditionalFormatting sqref="B237:B239 B246:B247">
    <cfRule type="expression" dxfId="1514" priority="40">
      <formula>#REF!=2</formula>
    </cfRule>
    <cfRule type="expression" dxfId="1513" priority="41">
      <formula>#REF!=1</formula>
    </cfRule>
    <cfRule type="expression" dxfId="1512" priority="42">
      <formula>#REF!=3</formula>
    </cfRule>
  </conditionalFormatting>
  <conditionalFormatting sqref="B308">
    <cfRule type="expression" dxfId="1511" priority="37">
      <formula>I308=1</formula>
    </cfRule>
    <cfRule type="expression" dxfId="1510" priority="38">
      <formula>I308=2</formula>
    </cfRule>
    <cfRule type="expression" dxfId="1509" priority="39">
      <formula>I308=3</formula>
    </cfRule>
  </conditionalFormatting>
  <conditionalFormatting sqref="B308">
    <cfRule type="expression" dxfId="1508" priority="34">
      <formula>I308=2</formula>
    </cfRule>
    <cfRule type="expression" dxfId="1507" priority="35">
      <formula>I308=1</formula>
    </cfRule>
    <cfRule type="expression" dxfId="1506" priority="36">
      <formula>I308=3</formula>
    </cfRule>
  </conditionalFormatting>
  <conditionalFormatting sqref="B308">
    <cfRule type="expression" dxfId="1505" priority="31">
      <formula>J308=2</formula>
    </cfRule>
    <cfRule type="expression" dxfId="1504" priority="32">
      <formula>J308=1</formula>
    </cfRule>
    <cfRule type="expression" dxfId="1503" priority="33">
      <formula>J308=3</formula>
    </cfRule>
  </conditionalFormatting>
  <conditionalFormatting sqref="B319">
    <cfRule type="expression" dxfId="1502" priority="22">
      <formula>L319=1</formula>
    </cfRule>
    <cfRule type="expression" dxfId="1501" priority="23">
      <formula>L319=2</formula>
    </cfRule>
    <cfRule type="expression" dxfId="1500" priority="24">
      <formula>L319=3</formula>
    </cfRule>
  </conditionalFormatting>
  <conditionalFormatting sqref="B319">
    <cfRule type="expression" dxfId="1499" priority="19">
      <formula>L319=1</formula>
    </cfRule>
    <cfRule type="expression" dxfId="1498" priority="20">
      <formula>L319=2</formula>
    </cfRule>
    <cfRule type="expression" dxfId="1497" priority="21">
      <formula>L319=3</formula>
    </cfRule>
  </conditionalFormatting>
  <conditionalFormatting sqref="B320">
    <cfRule type="expression" dxfId="1496" priority="16">
      <formula>L320=1</formula>
    </cfRule>
    <cfRule type="expression" dxfId="1495" priority="17">
      <formula>L320=2</formula>
    </cfRule>
    <cfRule type="expression" dxfId="1494" priority="18">
      <formula>L320=3</formula>
    </cfRule>
  </conditionalFormatting>
  <conditionalFormatting sqref="B320">
    <cfRule type="expression" dxfId="1493" priority="13">
      <formula>L320=1</formula>
    </cfRule>
    <cfRule type="expression" dxfId="1492" priority="14">
      <formula>L320=2</formula>
    </cfRule>
    <cfRule type="expression" dxfId="1491" priority="15">
      <formula>L320=3</formula>
    </cfRule>
  </conditionalFormatting>
  <conditionalFormatting sqref="B321:B322 B318">
    <cfRule type="expression" dxfId="1490" priority="10">
      <formula>#REF!=1</formula>
    </cfRule>
    <cfRule type="expression" dxfId="1489" priority="11">
      <formula>#REF!=2</formula>
    </cfRule>
    <cfRule type="expression" dxfId="1488" priority="12">
      <formula>#REF!=3</formula>
    </cfRule>
  </conditionalFormatting>
  <conditionalFormatting sqref="B321">
    <cfRule type="expression" dxfId="1487" priority="7">
      <formula>L321=1</formula>
    </cfRule>
    <cfRule type="expression" dxfId="1486" priority="8">
      <formula>L321=2</formula>
    </cfRule>
    <cfRule type="expression" dxfId="1485" priority="9">
      <formula>L321=3</formula>
    </cfRule>
  </conditionalFormatting>
  <conditionalFormatting sqref="B328">
    <cfRule type="expression" dxfId="1484" priority="4">
      <formula>E328=2</formula>
    </cfRule>
    <cfRule type="expression" dxfId="1483" priority="5">
      <formula>E328=1</formula>
    </cfRule>
    <cfRule type="expression" dxfId="1482" priority="6">
      <formula>E328=3</formula>
    </cfRule>
  </conditionalFormatting>
  <conditionalFormatting sqref="B338">
    <cfRule type="expression" dxfId="1481" priority="1">
      <formula>E338=2</formula>
    </cfRule>
    <cfRule type="expression" dxfId="1480" priority="2">
      <formula>E338=1</formula>
    </cfRule>
    <cfRule type="expression" dxfId="1479" priority="3">
      <formula>E338=3</formula>
    </cfRule>
  </conditionalFormatting>
  <dataValidations count="1">
    <dataValidation type="list" allowBlank="1" showInputMessage="1" showErrorMessage="1" sqref="B255:B258 B318:B321 B66:B80 B17 B308 B296:B299 B278:B283 B100:B102 B260:B268 B175:B193 B206:B208 B226:B248 B328 B338">
      <formula1>Игрок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4" sqref="B14"/>
    </sheetView>
  </sheetViews>
  <sheetFormatPr defaultRowHeight="15"/>
  <cols>
    <col min="1" max="1" width="4.85546875" style="10" customWidth="1"/>
    <col min="2" max="2" width="23.85546875" style="68" customWidth="1"/>
    <col min="3" max="3" width="7.28515625" style="10" customWidth="1"/>
    <col min="4" max="4" width="7.28515625" style="30" customWidth="1"/>
    <col min="5" max="5" width="7.28515625" style="10" customWidth="1"/>
    <col min="6" max="6" width="7.28515625" style="30" customWidth="1"/>
    <col min="7" max="7" width="7.28515625" style="10" customWidth="1"/>
    <col min="8" max="8" width="7.28515625" style="30" customWidth="1"/>
    <col min="9" max="9" width="7.28515625" style="10" customWidth="1"/>
    <col min="10" max="10" width="7.28515625" style="30" customWidth="1"/>
    <col min="11" max="11" width="7.28515625" style="10" customWidth="1"/>
    <col min="12" max="12" width="7.28515625" style="30" customWidth="1"/>
    <col min="13" max="13" width="7.28515625" style="10" customWidth="1"/>
    <col min="14" max="14" width="7.28515625" style="30" customWidth="1"/>
    <col min="15" max="15" width="7.28515625" style="10" customWidth="1"/>
    <col min="16" max="16" width="7.28515625" style="30" customWidth="1"/>
    <col min="17" max="17" width="7.28515625" style="10" customWidth="1"/>
    <col min="18" max="18" width="7.28515625" style="30" customWidth="1"/>
    <col min="19" max="19" width="7.28515625" style="33" customWidth="1"/>
    <col min="20" max="20" width="7.28515625" style="10" customWidth="1"/>
    <col min="21" max="21" width="7.140625" style="29" customWidth="1"/>
    <col min="22" max="22" width="9.140625" style="32"/>
    <col min="23" max="23" width="9.140625" style="10"/>
  </cols>
  <sheetData>
    <row r="1" spans="1:22" ht="79.5" customHeight="1">
      <c r="A1" s="69" t="s">
        <v>0</v>
      </c>
      <c r="B1" s="78" t="s">
        <v>1</v>
      </c>
      <c r="C1" s="70" t="s">
        <v>2</v>
      </c>
      <c r="D1" s="71" t="s">
        <v>318</v>
      </c>
      <c r="E1" s="70" t="s">
        <v>6</v>
      </c>
      <c r="F1" s="71" t="s">
        <v>318</v>
      </c>
      <c r="G1" s="70" t="s">
        <v>592</v>
      </c>
      <c r="H1" s="71" t="s">
        <v>318</v>
      </c>
      <c r="I1" s="70" t="s">
        <v>13</v>
      </c>
      <c r="J1" s="71" t="s">
        <v>318</v>
      </c>
      <c r="K1" s="70" t="s">
        <v>239</v>
      </c>
      <c r="L1" s="71" t="s">
        <v>318</v>
      </c>
      <c r="M1" s="70" t="s">
        <v>517</v>
      </c>
      <c r="N1" s="71" t="s">
        <v>318</v>
      </c>
      <c r="O1" s="70" t="s">
        <v>156</v>
      </c>
      <c r="P1" s="71" t="s">
        <v>318</v>
      </c>
      <c r="Q1" s="70" t="s">
        <v>667</v>
      </c>
      <c r="R1" s="71" t="s">
        <v>318</v>
      </c>
      <c r="S1" s="72" t="s">
        <v>321</v>
      </c>
      <c r="T1" s="73" t="s">
        <v>383</v>
      </c>
      <c r="U1" s="74" t="s">
        <v>320</v>
      </c>
      <c r="V1" s="75" t="s">
        <v>470</v>
      </c>
    </row>
    <row r="2" spans="1:22" ht="18" customHeight="1">
      <c r="A2" s="15">
        <v>1</v>
      </c>
      <c r="B2" s="67" t="s">
        <v>38</v>
      </c>
      <c r="C2" s="15">
        <v>50</v>
      </c>
      <c r="D2" s="49">
        <f>C2/51</f>
        <v>0.98039215686274506</v>
      </c>
      <c r="E2" s="15">
        <v>35</v>
      </c>
      <c r="F2" s="49">
        <f t="shared" ref="F2:F65" si="0">E2/37</f>
        <v>0.94594594594594594</v>
      </c>
      <c r="G2" s="15">
        <v>46</v>
      </c>
      <c r="H2" s="49">
        <f>G2/58</f>
        <v>0.7931034482758621</v>
      </c>
      <c r="I2" s="15"/>
      <c r="J2" s="49">
        <f t="shared" ref="J2:J65" si="1">I2/25</f>
        <v>0</v>
      </c>
      <c r="K2" s="15">
        <v>25</v>
      </c>
      <c r="L2" s="49">
        <f t="shared" ref="L2:L65" si="2">K2/26</f>
        <v>0.96153846153846156</v>
      </c>
      <c r="M2" s="15">
        <v>21</v>
      </c>
      <c r="N2" s="49">
        <f t="shared" ref="N2:N65" si="3">M2/31</f>
        <v>0.67741935483870963</v>
      </c>
      <c r="O2" s="15">
        <f>VLOOKUP(B2,Федора.Д!B:C,2,0)</f>
        <v>29</v>
      </c>
      <c r="P2" s="49">
        <f t="shared" ref="P2:P65" si="4">O2/30</f>
        <v>0.96666666666666667</v>
      </c>
      <c r="Q2" s="15"/>
      <c r="R2" s="49">
        <f t="shared" ref="R2:R65" si="5">Q2/27</f>
        <v>0</v>
      </c>
      <c r="S2" s="50">
        <f t="shared" ref="S2:S32" si="6">C2+E2+G2+I2+K2+M2+O2+Q2</f>
        <v>206</v>
      </c>
      <c r="T2" s="15">
        <f t="shared" ref="T2:T33" si="7">COUNT(C2,E2,G2,I2,K2,M2,O2,Q2)</f>
        <v>6</v>
      </c>
      <c r="U2" s="52">
        <f t="shared" ref="U2:U65" si="8">D2+F2+H2+J2+L2+N2+P2+R2</f>
        <v>5.3250660341283913</v>
      </c>
      <c r="V2" s="40">
        <f t="shared" ref="V2:V33" si="9">U2/T2</f>
        <v>0.88751100568806518</v>
      </c>
    </row>
    <row r="3" spans="1:22" ht="18" customHeight="1">
      <c r="A3" s="15">
        <f t="shared" ref="A3:A66" si="10">A2+1</f>
        <v>2</v>
      </c>
      <c r="B3" s="67" t="s">
        <v>19</v>
      </c>
      <c r="C3" s="15">
        <v>45</v>
      </c>
      <c r="D3" s="49">
        <f>C3/51</f>
        <v>0.88235294117647056</v>
      </c>
      <c r="E3" s="15">
        <v>29</v>
      </c>
      <c r="F3" s="49">
        <f t="shared" si="0"/>
        <v>0.78378378378378377</v>
      </c>
      <c r="G3" s="15">
        <v>43</v>
      </c>
      <c r="H3" s="49">
        <f>G3/58</f>
        <v>0.74137931034482762</v>
      </c>
      <c r="I3" s="15"/>
      <c r="J3" s="49">
        <f t="shared" si="1"/>
        <v>0</v>
      </c>
      <c r="K3" s="15">
        <v>26</v>
      </c>
      <c r="L3" s="49">
        <f t="shared" si="2"/>
        <v>1</v>
      </c>
      <c r="M3" s="15">
        <v>30</v>
      </c>
      <c r="N3" s="49">
        <f t="shared" si="3"/>
        <v>0.967741935483871</v>
      </c>
      <c r="O3" s="15">
        <f>VLOOKUP(B3,Федора.Д!B:C,2,0)</f>
        <v>28</v>
      </c>
      <c r="P3" s="49">
        <f t="shared" si="4"/>
        <v>0.93333333333333335</v>
      </c>
      <c r="Q3" s="15"/>
      <c r="R3" s="49">
        <f t="shared" si="5"/>
        <v>0</v>
      </c>
      <c r="S3" s="50">
        <f t="shared" si="6"/>
        <v>201</v>
      </c>
      <c r="T3" s="15">
        <f t="shared" si="7"/>
        <v>6</v>
      </c>
      <c r="U3" s="52">
        <f t="shared" si="8"/>
        <v>5.3085913041222863</v>
      </c>
      <c r="V3" s="40">
        <f t="shared" si="9"/>
        <v>0.88476521735371438</v>
      </c>
    </row>
    <row r="4" spans="1:22" ht="18" customHeight="1">
      <c r="A4" s="15">
        <f t="shared" si="10"/>
        <v>3</v>
      </c>
      <c r="B4" s="67" t="s">
        <v>23</v>
      </c>
      <c r="C4" s="15">
        <v>47</v>
      </c>
      <c r="D4" s="49">
        <f>C4/51</f>
        <v>0.92156862745098034</v>
      </c>
      <c r="E4" s="15">
        <v>37</v>
      </c>
      <c r="F4" s="49">
        <f t="shared" si="0"/>
        <v>1</v>
      </c>
      <c r="G4" s="15">
        <v>53</v>
      </c>
      <c r="H4" s="49">
        <f>G4/58</f>
        <v>0.91379310344827591</v>
      </c>
      <c r="I4" s="15">
        <v>16</v>
      </c>
      <c r="J4" s="49">
        <f t="shared" si="1"/>
        <v>0.64</v>
      </c>
      <c r="K4" s="15">
        <v>25</v>
      </c>
      <c r="L4" s="49">
        <f t="shared" si="2"/>
        <v>0.96153846153846156</v>
      </c>
      <c r="M4" s="15">
        <v>31</v>
      </c>
      <c r="N4" s="49">
        <f t="shared" si="3"/>
        <v>1</v>
      </c>
      <c r="O4" s="15">
        <f>VLOOKUP(B4,Федора.Д!B:C,2,0)</f>
        <v>22</v>
      </c>
      <c r="P4" s="49">
        <f t="shared" si="4"/>
        <v>0.73333333333333328</v>
      </c>
      <c r="Q4" s="15"/>
      <c r="R4" s="49">
        <f t="shared" si="5"/>
        <v>0</v>
      </c>
      <c r="S4" s="50">
        <f t="shared" si="6"/>
        <v>231</v>
      </c>
      <c r="T4" s="15">
        <f t="shared" si="7"/>
        <v>7</v>
      </c>
      <c r="U4" s="52">
        <f t="shared" si="8"/>
        <v>6.1702335257710512</v>
      </c>
      <c r="V4" s="40">
        <f t="shared" si="9"/>
        <v>0.88146193225300729</v>
      </c>
    </row>
    <row r="5" spans="1:22" ht="18" customHeight="1">
      <c r="A5" s="15">
        <f t="shared" si="10"/>
        <v>4</v>
      </c>
      <c r="B5" s="67" t="s">
        <v>18</v>
      </c>
      <c r="C5" s="15">
        <v>49</v>
      </c>
      <c r="D5" s="49">
        <f>C5/51</f>
        <v>0.96078431372549022</v>
      </c>
      <c r="E5" s="15">
        <v>27</v>
      </c>
      <c r="F5" s="49">
        <f t="shared" si="0"/>
        <v>0.72972972972972971</v>
      </c>
      <c r="G5" s="15">
        <v>58</v>
      </c>
      <c r="H5" s="49">
        <f>G5/58</f>
        <v>1</v>
      </c>
      <c r="I5" s="15">
        <v>23</v>
      </c>
      <c r="J5" s="49">
        <f t="shared" si="1"/>
        <v>0.92</v>
      </c>
      <c r="K5" s="15">
        <v>18</v>
      </c>
      <c r="L5" s="49">
        <f t="shared" si="2"/>
        <v>0.69230769230769229</v>
      </c>
      <c r="M5" s="15">
        <v>26</v>
      </c>
      <c r="N5" s="49">
        <f t="shared" si="3"/>
        <v>0.83870967741935487</v>
      </c>
      <c r="O5" s="15">
        <f>VLOOKUP(B5,Федора.Д!B:C,2,0)</f>
        <v>30</v>
      </c>
      <c r="P5" s="49">
        <f t="shared" si="4"/>
        <v>1</v>
      </c>
      <c r="Q5" s="15"/>
      <c r="R5" s="49">
        <f t="shared" si="5"/>
        <v>0</v>
      </c>
      <c r="S5" s="50">
        <f t="shared" si="6"/>
        <v>231</v>
      </c>
      <c r="T5" s="15">
        <f t="shared" si="7"/>
        <v>7</v>
      </c>
      <c r="U5" s="52">
        <f t="shared" si="8"/>
        <v>6.1415314131822676</v>
      </c>
      <c r="V5" s="40">
        <f t="shared" si="9"/>
        <v>0.87736163045460969</v>
      </c>
    </row>
    <row r="6" spans="1:22" ht="18" customHeight="1">
      <c r="A6" s="15">
        <f t="shared" si="10"/>
        <v>5</v>
      </c>
      <c r="B6" s="65" t="s">
        <v>16</v>
      </c>
      <c r="C6" s="15">
        <v>51</v>
      </c>
      <c r="D6" s="49">
        <f>C6/51</f>
        <v>1</v>
      </c>
      <c r="E6" s="15">
        <v>29</v>
      </c>
      <c r="F6" s="49">
        <f t="shared" si="0"/>
        <v>0.78378378378378377</v>
      </c>
      <c r="G6" s="15">
        <v>52</v>
      </c>
      <c r="H6" s="49">
        <f>G6/58</f>
        <v>0.89655172413793105</v>
      </c>
      <c r="I6" s="15">
        <v>6</v>
      </c>
      <c r="J6" s="49">
        <f t="shared" si="1"/>
        <v>0.24</v>
      </c>
      <c r="K6" s="15">
        <v>26</v>
      </c>
      <c r="L6" s="49">
        <f t="shared" si="2"/>
        <v>1</v>
      </c>
      <c r="M6" s="15">
        <v>30</v>
      </c>
      <c r="N6" s="49">
        <f t="shared" si="3"/>
        <v>0.967741935483871</v>
      </c>
      <c r="O6" s="15">
        <f>VLOOKUP(B6,Федора.Д!B:C,2,0)</f>
        <v>28</v>
      </c>
      <c r="P6" s="49">
        <f t="shared" si="4"/>
        <v>0.93333333333333335</v>
      </c>
      <c r="Q6" s="15"/>
      <c r="R6" s="49">
        <f t="shared" si="5"/>
        <v>0</v>
      </c>
      <c r="S6" s="50">
        <f t="shared" si="6"/>
        <v>222</v>
      </c>
      <c r="T6" s="15">
        <f t="shared" si="7"/>
        <v>7</v>
      </c>
      <c r="U6" s="52">
        <f t="shared" si="8"/>
        <v>5.8214107767389196</v>
      </c>
      <c r="V6" s="40">
        <f t="shared" si="9"/>
        <v>0.83163011096270278</v>
      </c>
    </row>
    <row r="7" spans="1:22" ht="18" customHeight="1">
      <c r="A7" s="15">
        <f t="shared" si="10"/>
        <v>6</v>
      </c>
      <c r="B7" s="67" t="s">
        <v>20</v>
      </c>
      <c r="C7" s="15">
        <v>29</v>
      </c>
      <c r="D7" s="49">
        <f>C7/29</f>
        <v>1</v>
      </c>
      <c r="E7" s="15">
        <v>24</v>
      </c>
      <c r="F7" s="49">
        <f t="shared" si="0"/>
        <v>0.64864864864864868</v>
      </c>
      <c r="G7" s="15">
        <v>23</v>
      </c>
      <c r="H7" s="49">
        <f>G7/25</f>
        <v>0.92</v>
      </c>
      <c r="I7" s="15">
        <v>16</v>
      </c>
      <c r="J7" s="49">
        <f t="shared" si="1"/>
        <v>0.64</v>
      </c>
      <c r="K7" s="15">
        <v>14</v>
      </c>
      <c r="L7" s="49">
        <f t="shared" si="2"/>
        <v>0.53846153846153844</v>
      </c>
      <c r="M7" s="15">
        <v>31</v>
      </c>
      <c r="N7" s="49">
        <f t="shared" si="3"/>
        <v>1</v>
      </c>
      <c r="O7" s="15">
        <f>VLOOKUP(B7,Федора.Д!B:C,2,0)</f>
        <v>26</v>
      </c>
      <c r="P7" s="49">
        <f t="shared" si="4"/>
        <v>0.8666666666666667</v>
      </c>
      <c r="Q7" s="15"/>
      <c r="R7" s="49">
        <f t="shared" si="5"/>
        <v>0</v>
      </c>
      <c r="S7" s="50">
        <f t="shared" si="6"/>
        <v>163</v>
      </c>
      <c r="T7" s="15">
        <f t="shared" si="7"/>
        <v>7</v>
      </c>
      <c r="U7" s="52">
        <f t="shared" si="8"/>
        <v>5.6137768537768533</v>
      </c>
      <c r="V7" s="40">
        <f t="shared" si="9"/>
        <v>0.80196812196812195</v>
      </c>
    </row>
    <row r="8" spans="1:22" ht="18" customHeight="1">
      <c r="A8" s="15">
        <f t="shared" si="10"/>
        <v>7</v>
      </c>
      <c r="B8" s="67" t="s">
        <v>175</v>
      </c>
      <c r="C8" s="15">
        <v>25</v>
      </c>
      <c r="D8" s="49">
        <f>C8/51</f>
        <v>0.49019607843137253</v>
      </c>
      <c r="E8" s="15">
        <v>36</v>
      </c>
      <c r="F8" s="49">
        <f t="shared" si="0"/>
        <v>0.97297297297297303</v>
      </c>
      <c r="G8" s="15">
        <v>51</v>
      </c>
      <c r="H8" s="49">
        <f t="shared" ref="H8:H14" si="11">G8/58</f>
        <v>0.87931034482758619</v>
      </c>
      <c r="I8" s="15"/>
      <c r="J8" s="49">
        <f t="shared" si="1"/>
        <v>0</v>
      </c>
      <c r="K8" s="15">
        <v>19</v>
      </c>
      <c r="L8" s="49">
        <f t="shared" si="2"/>
        <v>0.73076923076923073</v>
      </c>
      <c r="M8" s="15">
        <v>28</v>
      </c>
      <c r="N8" s="49">
        <f t="shared" si="3"/>
        <v>0.90322580645161288</v>
      </c>
      <c r="O8" s="15">
        <f>VLOOKUP(B8,Федора.Д!B:C,2,0)</f>
        <v>24</v>
      </c>
      <c r="P8" s="49">
        <f t="shared" si="4"/>
        <v>0.8</v>
      </c>
      <c r="Q8" s="15"/>
      <c r="R8" s="49">
        <f t="shared" si="5"/>
        <v>0</v>
      </c>
      <c r="S8" s="50">
        <f t="shared" si="6"/>
        <v>183</v>
      </c>
      <c r="T8" s="15">
        <f t="shared" si="7"/>
        <v>6</v>
      </c>
      <c r="U8" s="52">
        <f t="shared" si="8"/>
        <v>4.7764744334527753</v>
      </c>
      <c r="V8" s="40">
        <f t="shared" si="9"/>
        <v>0.79607907224212926</v>
      </c>
    </row>
    <row r="9" spans="1:22" ht="18" customHeight="1">
      <c r="A9" s="15">
        <f t="shared" si="10"/>
        <v>8</v>
      </c>
      <c r="B9" s="67" t="s">
        <v>36</v>
      </c>
      <c r="C9" s="15">
        <v>15</v>
      </c>
      <c r="D9" s="49">
        <f>C9/29</f>
        <v>0.51724137931034486</v>
      </c>
      <c r="E9" s="15">
        <v>35</v>
      </c>
      <c r="F9" s="49">
        <f t="shared" si="0"/>
        <v>0.94594594594594594</v>
      </c>
      <c r="G9" s="15"/>
      <c r="H9" s="49">
        <f t="shared" si="11"/>
        <v>0</v>
      </c>
      <c r="I9" s="15"/>
      <c r="J9" s="49">
        <f t="shared" si="1"/>
        <v>0</v>
      </c>
      <c r="K9" s="15"/>
      <c r="L9" s="49">
        <f t="shared" si="2"/>
        <v>0</v>
      </c>
      <c r="M9" s="15">
        <v>21</v>
      </c>
      <c r="N9" s="49">
        <f t="shared" si="3"/>
        <v>0.67741935483870963</v>
      </c>
      <c r="O9" s="15">
        <f>VLOOKUP(B9,Федора.Д!B:C,2,0)</f>
        <v>29</v>
      </c>
      <c r="P9" s="49">
        <f t="shared" si="4"/>
        <v>0.96666666666666667</v>
      </c>
      <c r="Q9" s="15"/>
      <c r="R9" s="49">
        <f t="shared" si="5"/>
        <v>0</v>
      </c>
      <c r="S9" s="50">
        <f t="shared" si="6"/>
        <v>100</v>
      </c>
      <c r="T9" s="15">
        <f t="shared" si="7"/>
        <v>4</v>
      </c>
      <c r="U9" s="52">
        <f t="shared" si="8"/>
        <v>3.1072733467616671</v>
      </c>
      <c r="V9" s="40">
        <f t="shared" si="9"/>
        <v>0.77681833669041678</v>
      </c>
    </row>
    <row r="10" spans="1:22" ht="18" customHeight="1">
      <c r="A10" s="15">
        <f t="shared" si="10"/>
        <v>9</v>
      </c>
      <c r="B10" s="67" t="s">
        <v>21</v>
      </c>
      <c r="C10" s="15">
        <v>37</v>
      </c>
      <c r="D10" s="49">
        <f>C10/51</f>
        <v>0.72549019607843135</v>
      </c>
      <c r="E10" s="15">
        <v>24</v>
      </c>
      <c r="F10" s="49">
        <f t="shared" si="0"/>
        <v>0.64864864864864868</v>
      </c>
      <c r="G10" s="15">
        <v>54</v>
      </c>
      <c r="H10" s="49">
        <f t="shared" si="11"/>
        <v>0.93103448275862066</v>
      </c>
      <c r="I10" s="15">
        <v>18</v>
      </c>
      <c r="J10" s="49">
        <f t="shared" si="1"/>
        <v>0.72</v>
      </c>
      <c r="K10" s="15">
        <v>14</v>
      </c>
      <c r="L10" s="49">
        <f t="shared" si="2"/>
        <v>0.53846153846153844</v>
      </c>
      <c r="M10" s="15">
        <v>27</v>
      </c>
      <c r="N10" s="49">
        <f t="shared" si="3"/>
        <v>0.87096774193548387</v>
      </c>
      <c r="O10" s="15">
        <f>VLOOKUP(B10,Федора.Д!B:C,2,0)</f>
        <v>26</v>
      </c>
      <c r="P10" s="49">
        <f t="shared" si="4"/>
        <v>0.8666666666666667</v>
      </c>
      <c r="Q10" s="15"/>
      <c r="R10" s="49">
        <f t="shared" si="5"/>
        <v>0</v>
      </c>
      <c r="S10" s="50">
        <f t="shared" si="6"/>
        <v>200</v>
      </c>
      <c r="T10" s="15">
        <f t="shared" si="7"/>
        <v>7</v>
      </c>
      <c r="U10" s="52">
        <f t="shared" si="8"/>
        <v>5.301269274549389</v>
      </c>
      <c r="V10" s="40">
        <f t="shared" si="9"/>
        <v>0.75732418207848418</v>
      </c>
    </row>
    <row r="11" spans="1:22" ht="18" customHeight="1">
      <c r="A11" s="15">
        <f t="shared" si="10"/>
        <v>10</v>
      </c>
      <c r="B11" s="67" t="s">
        <v>37</v>
      </c>
      <c r="C11" s="15">
        <v>42</v>
      </c>
      <c r="D11" s="49">
        <f>C11/51</f>
        <v>0.82352941176470584</v>
      </c>
      <c r="E11" s="15">
        <v>27</v>
      </c>
      <c r="F11" s="49">
        <f t="shared" si="0"/>
        <v>0.72972972972972971</v>
      </c>
      <c r="G11" s="15">
        <v>25</v>
      </c>
      <c r="H11" s="49">
        <f t="shared" si="11"/>
        <v>0.43103448275862066</v>
      </c>
      <c r="I11" s="15"/>
      <c r="J11" s="49">
        <f t="shared" si="1"/>
        <v>0</v>
      </c>
      <c r="K11" s="15">
        <v>18</v>
      </c>
      <c r="L11" s="49">
        <f t="shared" si="2"/>
        <v>0.69230769230769229</v>
      </c>
      <c r="M11" s="15"/>
      <c r="N11" s="49">
        <f t="shared" si="3"/>
        <v>0</v>
      </c>
      <c r="O11" s="15">
        <f>VLOOKUP(B11,Федора.Д!B:C,2,0)</f>
        <v>30</v>
      </c>
      <c r="P11" s="49">
        <f t="shared" si="4"/>
        <v>1</v>
      </c>
      <c r="Q11" s="15"/>
      <c r="R11" s="49">
        <f t="shared" si="5"/>
        <v>0</v>
      </c>
      <c r="S11" s="50">
        <f t="shared" si="6"/>
        <v>142</v>
      </c>
      <c r="T11" s="15">
        <f t="shared" si="7"/>
        <v>5</v>
      </c>
      <c r="U11" s="52">
        <f t="shared" si="8"/>
        <v>3.6766013165607481</v>
      </c>
      <c r="V11" s="40">
        <f t="shared" si="9"/>
        <v>0.73532026331214961</v>
      </c>
    </row>
    <row r="12" spans="1:22" ht="18" customHeight="1">
      <c r="A12" s="15">
        <f t="shared" si="10"/>
        <v>11</v>
      </c>
      <c r="B12" s="65" t="s">
        <v>326</v>
      </c>
      <c r="C12" s="15">
        <v>31</v>
      </c>
      <c r="D12" s="49">
        <f>C12/51</f>
        <v>0.60784313725490191</v>
      </c>
      <c r="E12" s="15">
        <v>36</v>
      </c>
      <c r="F12" s="49">
        <f t="shared" si="0"/>
        <v>0.97297297297297303</v>
      </c>
      <c r="G12" s="15">
        <v>20</v>
      </c>
      <c r="H12" s="49">
        <f t="shared" si="11"/>
        <v>0.34482758620689657</v>
      </c>
      <c r="I12" s="15"/>
      <c r="J12" s="49">
        <f t="shared" si="1"/>
        <v>0</v>
      </c>
      <c r="K12" s="15">
        <v>19</v>
      </c>
      <c r="L12" s="49">
        <f t="shared" si="2"/>
        <v>0.73076923076923073</v>
      </c>
      <c r="M12" s="15">
        <v>28</v>
      </c>
      <c r="N12" s="49">
        <f t="shared" si="3"/>
        <v>0.90322580645161288</v>
      </c>
      <c r="O12" s="15">
        <f>VLOOKUP(B12,Федора.Д!B:C,2,0)</f>
        <v>24</v>
      </c>
      <c r="P12" s="49">
        <f t="shared" si="4"/>
        <v>0.8</v>
      </c>
      <c r="Q12" s="15"/>
      <c r="R12" s="49">
        <f t="shared" si="5"/>
        <v>0</v>
      </c>
      <c r="S12" s="50">
        <f t="shared" si="6"/>
        <v>158</v>
      </c>
      <c r="T12" s="15">
        <f t="shared" si="7"/>
        <v>6</v>
      </c>
      <c r="U12" s="52">
        <f t="shared" si="8"/>
        <v>4.3596387336556148</v>
      </c>
      <c r="V12" s="40">
        <f t="shared" si="9"/>
        <v>0.72660645560926918</v>
      </c>
    </row>
    <row r="13" spans="1:22" ht="18" customHeight="1">
      <c r="A13" s="15">
        <f t="shared" si="10"/>
        <v>12</v>
      </c>
      <c r="B13" s="67" t="s">
        <v>28</v>
      </c>
      <c r="C13" s="15">
        <v>41</v>
      </c>
      <c r="D13" s="49">
        <f>C13/51</f>
        <v>0.80392156862745101</v>
      </c>
      <c r="E13" s="15">
        <v>33</v>
      </c>
      <c r="F13" s="49">
        <f t="shared" si="0"/>
        <v>0.89189189189189189</v>
      </c>
      <c r="G13" s="15">
        <v>57</v>
      </c>
      <c r="H13" s="49">
        <f t="shared" si="11"/>
        <v>0.98275862068965514</v>
      </c>
      <c r="I13" s="15">
        <v>2</v>
      </c>
      <c r="J13" s="49">
        <f t="shared" si="1"/>
        <v>0.08</v>
      </c>
      <c r="K13" s="15">
        <v>16</v>
      </c>
      <c r="L13" s="49">
        <f t="shared" si="2"/>
        <v>0.61538461538461542</v>
      </c>
      <c r="M13" s="15">
        <v>26</v>
      </c>
      <c r="N13" s="49">
        <f t="shared" si="3"/>
        <v>0.83870967741935487</v>
      </c>
      <c r="O13" s="15">
        <f>VLOOKUP(B13,Федора.Д!B:C,2,0)</f>
        <v>27</v>
      </c>
      <c r="P13" s="49">
        <f t="shared" si="4"/>
        <v>0.9</v>
      </c>
      <c r="Q13" s="15">
        <v>17</v>
      </c>
      <c r="R13" s="49">
        <f t="shared" si="5"/>
        <v>0.62962962962962965</v>
      </c>
      <c r="S13" s="50">
        <f t="shared" si="6"/>
        <v>219</v>
      </c>
      <c r="T13" s="15">
        <f t="shared" si="7"/>
        <v>8</v>
      </c>
      <c r="U13" s="52">
        <f t="shared" si="8"/>
        <v>5.7422960036425987</v>
      </c>
      <c r="V13" s="40">
        <f t="shared" si="9"/>
        <v>0.71778700045532484</v>
      </c>
    </row>
    <row r="14" spans="1:22" ht="18" customHeight="1">
      <c r="A14" s="15">
        <f t="shared" si="10"/>
        <v>13</v>
      </c>
      <c r="B14" s="65" t="s">
        <v>347</v>
      </c>
      <c r="C14" s="15"/>
      <c r="D14" s="49">
        <f>C14/29</f>
        <v>0</v>
      </c>
      <c r="E14" s="15">
        <v>25</v>
      </c>
      <c r="F14" s="49">
        <f t="shared" si="0"/>
        <v>0.67567567567567566</v>
      </c>
      <c r="G14" s="15">
        <v>30</v>
      </c>
      <c r="H14" s="49">
        <f t="shared" si="11"/>
        <v>0.51724137931034486</v>
      </c>
      <c r="I14" s="15"/>
      <c r="J14" s="49">
        <f t="shared" si="1"/>
        <v>0</v>
      </c>
      <c r="K14" s="15"/>
      <c r="L14" s="49">
        <f t="shared" si="2"/>
        <v>0</v>
      </c>
      <c r="M14" s="15">
        <v>22</v>
      </c>
      <c r="N14" s="49">
        <f t="shared" si="3"/>
        <v>0.70967741935483875</v>
      </c>
      <c r="O14" s="15"/>
      <c r="P14" s="49">
        <f t="shared" si="4"/>
        <v>0</v>
      </c>
      <c r="Q14" s="15">
        <v>25</v>
      </c>
      <c r="R14" s="49">
        <f t="shared" si="5"/>
        <v>0.92592592592592593</v>
      </c>
      <c r="S14" s="50">
        <f t="shared" si="6"/>
        <v>102</v>
      </c>
      <c r="T14" s="15">
        <f t="shared" si="7"/>
        <v>4</v>
      </c>
      <c r="U14" s="52">
        <f t="shared" si="8"/>
        <v>2.8285204002667852</v>
      </c>
      <c r="V14" s="40">
        <f t="shared" si="9"/>
        <v>0.7071301000666963</v>
      </c>
    </row>
    <row r="15" spans="1:22" ht="18" customHeight="1">
      <c r="A15" s="15">
        <f t="shared" si="10"/>
        <v>14</v>
      </c>
      <c r="B15" s="67" t="s">
        <v>108</v>
      </c>
      <c r="C15" s="15">
        <v>22</v>
      </c>
      <c r="D15" s="49">
        <f>C15/29</f>
        <v>0.75862068965517238</v>
      </c>
      <c r="E15" s="15">
        <v>30</v>
      </c>
      <c r="F15" s="49">
        <f t="shared" si="0"/>
        <v>0.81081081081081086</v>
      </c>
      <c r="G15" s="15">
        <v>12</v>
      </c>
      <c r="H15" s="49">
        <f>G15/25</f>
        <v>0.48</v>
      </c>
      <c r="I15" s="15"/>
      <c r="J15" s="49">
        <f t="shared" si="1"/>
        <v>0</v>
      </c>
      <c r="K15" s="15"/>
      <c r="L15" s="49">
        <f t="shared" si="2"/>
        <v>0</v>
      </c>
      <c r="M15" s="15">
        <v>24</v>
      </c>
      <c r="N15" s="49">
        <f t="shared" si="3"/>
        <v>0.77419354838709675</v>
      </c>
      <c r="O15" s="15">
        <f>VLOOKUP(B15,Федора.Д!B:C,2,0)</f>
        <v>16</v>
      </c>
      <c r="P15" s="49">
        <f t="shared" si="4"/>
        <v>0.53333333333333333</v>
      </c>
      <c r="Q15" s="15">
        <v>18</v>
      </c>
      <c r="R15" s="49">
        <f t="shared" si="5"/>
        <v>0.66666666666666663</v>
      </c>
      <c r="S15" s="50">
        <f t="shared" si="6"/>
        <v>122</v>
      </c>
      <c r="T15" s="15">
        <f t="shared" si="7"/>
        <v>6</v>
      </c>
      <c r="U15" s="52">
        <f t="shared" si="8"/>
        <v>4.0236250488530798</v>
      </c>
      <c r="V15" s="40">
        <f t="shared" si="9"/>
        <v>0.6706041748088466</v>
      </c>
    </row>
    <row r="16" spans="1:22" ht="18" customHeight="1">
      <c r="A16" s="15">
        <f t="shared" si="10"/>
        <v>15</v>
      </c>
      <c r="B16" s="67" t="s">
        <v>54</v>
      </c>
      <c r="C16" s="15">
        <v>35</v>
      </c>
      <c r="D16" s="49">
        <f>C16/51</f>
        <v>0.68627450980392157</v>
      </c>
      <c r="E16" s="15">
        <v>13</v>
      </c>
      <c r="F16" s="49">
        <f t="shared" si="0"/>
        <v>0.35135135135135137</v>
      </c>
      <c r="G16" s="15">
        <v>55</v>
      </c>
      <c r="H16" s="49">
        <f>G16/58</f>
        <v>0.94827586206896552</v>
      </c>
      <c r="I16" s="15"/>
      <c r="J16" s="49">
        <f t="shared" si="1"/>
        <v>0</v>
      </c>
      <c r="K16" s="15">
        <v>22</v>
      </c>
      <c r="L16" s="49">
        <f t="shared" si="2"/>
        <v>0.84615384615384615</v>
      </c>
      <c r="M16" s="15">
        <v>14</v>
      </c>
      <c r="N16" s="49">
        <f t="shared" si="3"/>
        <v>0.45161290322580644</v>
      </c>
      <c r="O16" s="15">
        <f>VLOOKUP(B16,Федора.Д!B:C,2,0)</f>
        <v>20</v>
      </c>
      <c r="P16" s="49">
        <f t="shared" si="4"/>
        <v>0.66666666666666663</v>
      </c>
      <c r="Q16" s="15"/>
      <c r="R16" s="49">
        <f t="shared" si="5"/>
        <v>0</v>
      </c>
      <c r="S16" s="50">
        <f t="shared" si="6"/>
        <v>159</v>
      </c>
      <c r="T16" s="15">
        <f t="shared" si="7"/>
        <v>6</v>
      </c>
      <c r="U16" s="52">
        <f t="shared" si="8"/>
        <v>3.9503351392705577</v>
      </c>
      <c r="V16" s="40">
        <f t="shared" si="9"/>
        <v>0.65838918987842632</v>
      </c>
    </row>
    <row r="17" spans="1:22" ht="18" customHeight="1">
      <c r="A17" s="15">
        <f t="shared" si="10"/>
        <v>16</v>
      </c>
      <c r="B17" s="67" t="s">
        <v>71</v>
      </c>
      <c r="C17" s="15"/>
      <c r="D17" s="49">
        <f>C17/29</f>
        <v>0</v>
      </c>
      <c r="E17" s="15">
        <v>17</v>
      </c>
      <c r="F17" s="49">
        <f t="shared" si="0"/>
        <v>0.45945945945945948</v>
      </c>
      <c r="G17" s="15">
        <v>40</v>
      </c>
      <c r="H17" s="49">
        <f>G17/58</f>
        <v>0.68965517241379315</v>
      </c>
      <c r="I17" s="15"/>
      <c r="J17" s="49">
        <f t="shared" si="1"/>
        <v>0</v>
      </c>
      <c r="K17" s="15"/>
      <c r="L17" s="49">
        <f t="shared" si="2"/>
        <v>0</v>
      </c>
      <c r="M17" s="15">
        <v>22</v>
      </c>
      <c r="N17" s="49">
        <f t="shared" si="3"/>
        <v>0.70967741935483875</v>
      </c>
      <c r="O17" s="15"/>
      <c r="P17" s="49">
        <f t="shared" si="4"/>
        <v>0</v>
      </c>
      <c r="Q17" s="15">
        <v>17</v>
      </c>
      <c r="R17" s="49">
        <f t="shared" si="5"/>
        <v>0.62962962962962965</v>
      </c>
      <c r="S17" s="50">
        <f t="shared" si="6"/>
        <v>96</v>
      </c>
      <c r="T17" s="15">
        <f t="shared" si="7"/>
        <v>4</v>
      </c>
      <c r="U17" s="52">
        <f t="shared" si="8"/>
        <v>2.4884216808577211</v>
      </c>
      <c r="V17" s="40">
        <f t="shared" si="9"/>
        <v>0.62210542021443027</v>
      </c>
    </row>
    <row r="18" spans="1:22" ht="18" customHeight="1">
      <c r="A18" s="15">
        <f t="shared" si="10"/>
        <v>17</v>
      </c>
      <c r="B18" s="65" t="s">
        <v>340</v>
      </c>
      <c r="C18" s="15"/>
      <c r="D18" s="49">
        <f>C18/29</f>
        <v>0</v>
      </c>
      <c r="E18" s="15">
        <v>25</v>
      </c>
      <c r="F18" s="49">
        <f t="shared" si="0"/>
        <v>0.67567567567567566</v>
      </c>
      <c r="G18" s="15">
        <v>47</v>
      </c>
      <c r="H18" s="49">
        <f>G18/58</f>
        <v>0.81034482758620685</v>
      </c>
      <c r="I18" s="15"/>
      <c r="J18" s="49">
        <f t="shared" si="1"/>
        <v>0</v>
      </c>
      <c r="K18" s="15"/>
      <c r="L18" s="49">
        <f t="shared" si="2"/>
        <v>0</v>
      </c>
      <c r="M18" s="15">
        <v>18</v>
      </c>
      <c r="N18" s="49">
        <f t="shared" si="3"/>
        <v>0.58064516129032262</v>
      </c>
      <c r="O18" s="15"/>
      <c r="P18" s="49">
        <f t="shared" si="4"/>
        <v>0</v>
      </c>
      <c r="Q18" s="15">
        <v>11</v>
      </c>
      <c r="R18" s="49">
        <f t="shared" si="5"/>
        <v>0.40740740740740738</v>
      </c>
      <c r="S18" s="50">
        <f t="shared" si="6"/>
        <v>101</v>
      </c>
      <c r="T18" s="15">
        <f t="shared" si="7"/>
        <v>4</v>
      </c>
      <c r="U18" s="52">
        <f t="shared" si="8"/>
        <v>2.4740730719596127</v>
      </c>
      <c r="V18" s="40">
        <f t="shared" si="9"/>
        <v>0.61851826798990317</v>
      </c>
    </row>
    <row r="19" spans="1:22" ht="18" customHeight="1">
      <c r="A19" s="15">
        <f t="shared" si="10"/>
        <v>18</v>
      </c>
      <c r="B19" s="67" t="s">
        <v>24</v>
      </c>
      <c r="C19" s="15">
        <v>46</v>
      </c>
      <c r="D19" s="49">
        <f>C19/51</f>
        <v>0.90196078431372551</v>
      </c>
      <c r="E19" s="15">
        <v>34</v>
      </c>
      <c r="F19" s="49">
        <f t="shared" si="0"/>
        <v>0.91891891891891897</v>
      </c>
      <c r="G19" s="15">
        <v>14</v>
      </c>
      <c r="H19" s="49">
        <f>G19/58</f>
        <v>0.2413793103448276</v>
      </c>
      <c r="I19" s="15">
        <v>21</v>
      </c>
      <c r="J19" s="49">
        <f t="shared" si="1"/>
        <v>0.84</v>
      </c>
      <c r="K19" s="15">
        <v>17</v>
      </c>
      <c r="L19" s="49">
        <f t="shared" si="2"/>
        <v>0.65384615384615385</v>
      </c>
      <c r="M19" s="15">
        <v>11</v>
      </c>
      <c r="N19" s="49">
        <f t="shared" si="3"/>
        <v>0.35483870967741937</v>
      </c>
      <c r="O19" s="15">
        <f>VLOOKUP(B19,Федора.Д!B:C,2,0)</f>
        <v>12</v>
      </c>
      <c r="P19" s="49">
        <f t="shared" si="4"/>
        <v>0.4</v>
      </c>
      <c r="Q19" s="15"/>
      <c r="R19" s="49">
        <f t="shared" si="5"/>
        <v>0</v>
      </c>
      <c r="S19" s="50">
        <f t="shared" si="6"/>
        <v>155</v>
      </c>
      <c r="T19" s="15">
        <f t="shared" si="7"/>
        <v>7</v>
      </c>
      <c r="U19" s="52">
        <f t="shared" si="8"/>
        <v>4.3109438771010451</v>
      </c>
      <c r="V19" s="40">
        <f t="shared" si="9"/>
        <v>0.61584912530014935</v>
      </c>
    </row>
    <row r="20" spans="1:22" ht="18" customHeight="1">
      <c r="A20" s="15">
        <f t="shared" si="10"/>
        <v>19</v>
      </c>
      <c r="B20" s="65" t="s">
        <v>218</v>
      </c>
      <c r="C20" s="15">
        <v>48</v>
      </c>
      <c r="D20" s="49">
        <f>C20/51</f>
        <v>0.94117647058823528</v>
      </c>
      <c r="E20" s="15">
        <v>23</v>
      </c>
      <c r="F20" s="49">
        <f t="shared" si="0"/>
        <v>0.6216216216216216</v>
      </c>
      <c r="G20" s="15">
        <v>29</v>
      </c>
      <c r="H20" s="49">
        <f>G20/58</f>
        <v>0.5</v>
      </c>
      <c r="I20" s="15">
        <v>17</v>
      </c>
      <c r="J20" s="49">
        <f t="shared" si="1"/>
        <v>0.68</v>
      </c>
      <c r="K20" s="15"/>
      <c r="L20" s="49">
        <f t="shared" si="2"/>
        <v>0</v>
      </c>
      <c r="M20" s="15"/>
      <c r="N20" s="49">
        <f t="shared" si="3"/>
        <v>0</v>
      </c>
      <c r="O20" s="15">
        <f>VLOOKUP(B20,Федора.Д!B:C,2,0)</f>
        <v>10</v>
      </c>
      <c r="P20" s="49">
        <f t="shared" si="4"/>
        <v>0.33333333333333331</v>
      </c>
      <c r="Q20" s="15"/>
      <c r="R20" s="49">
        <f t="shared" si="5"/>
        <v>0</v>
      </c>
      <c r="S20" s="50">
        <f t="shared" si="6"/>
        <v>127</v>
      </c>
      <c r="T20" s="15">
        <f t="shared" si="7"/>
        <v>5</v>
      </c>
      <c r="U20" s="52">
        <f t="shared" si="8"/>
        <v>3.0761314255431906</v>
      </c>
      <c r="V20" s="40">
        <f t="shared" si="9"/>
        <v>0.61522628510863808</v>
      </c>
    </row>
    <row r="21" spans="1:22" ht="18" customHeight="1">
      <c r="A21" s="15">
        <f t="shared" si="10"/>
        <v>20</v>
      </c>
      <c r="B21" s="65" t="s">
        <v>332</v>
      </c>
      <c r="C21" s="15">
        <v>23</v>
      </c>
      <c r="D21" s="49">
        <f>C21/29</f>
        <v>0.7931034482758621</v>
      </c>
      <c r="E21" s="15">
        <v>18</v>
      </c>
      <c r="F21" s="49">
        <f t="shared" si="0"/>
        <v>0.48648648648648651</v>
      </c>
      <c r="G21" s="15">
        <v>25</v>
      </c>
      <c r="H21" s="49">
        <f>G21/25</f>
        <v>1</v>
      </c>
      <c r="I21" s="15">
        <v>22</v>
      </c>
      <c r="J21" s="49">
        <f t="shared" si="1"/>
        <v>0.88</v>
      </c>
      <c r="K21" s="15">
        <v>4</v>
      </c>
      <c r="L21" s="49">
        <f t="shared" si="2"/>
        <v>0.15384615384615385</v>
      </c>
      <c r="M21" s="15"/>
      <c r="N21" s="49">
        <f t="shared" si="3"/>
        <v>0</v>
      </c>
      <c r="O21" s="15">
        <f>VLOOKUP(B21,Федора.Д!B:C,2,0)</f>
        <v>11</v>
      </c>
      <c r="P21" s="49">
        <f t="shared" si="4"/>
        <v>0.36666666666666664</v>
      </c>
      <c r="Q21" s="15"/>
      <c r="R21" s="49">
        <f t="shared" si="5"/>
        <v>0</v>
      </c>
      <c r="S21" s="50">
        <f t="shared" si="6"/>
        <v>103</v>
      </c>
      <c r="T21" s="15">
        <f t="shared" si="7"/>
        <v>6</v>
      </c>
      <c r="U21" s="52">
        <f t="shared" si="8"/>
        <v>3.6801027552751688</v>
      </c>
      <c r="V21" s="40">
        <f t="shared" si="9"/>
        <v>0.61335045921252818</v>
      </c>
    </row>
    <row r="22" spans="1:22" ht="18" customHeight="1">
      <c r="A22" s="15">
        <f t="shared" si="10"/>
        <v>21</v>
      </c>
      <c r="B22" s="65" t="s">
        <v>295</v>
      </c>
      <c r="C22" s="15">
        <v>16</v>
      </c>
      <c r="D22" s="49">
        <f>C22/51</f>
        <v>0.31372549019607843</v>
      </c>
      <c r="E22" s="15">
        <v>28</v>
      </c>
      <c r="F22" s="49">
        <f t="shared" si="0"/>
        <v>0.7567567567567568</v>
      </c>
      <c r="G22" s="15">
        <v>18</v>
      </c>
      <c r="H22" s="49">
        <f>G22/58</f>
        <v>0.31034482758620691</v>
      </c>
      <c r="I22" s="15">
        <v>13</v>
      </c>
      <c r="J22" s="49">
        <f t="shared" si="1"/>
        <v>0.52</v>
      </c>
      <c r="K22" s="15">
        <v>21</v>
      </c>
      <c r="L22" s="49">
        <f t="shared" si="2"/>
        <v>0.80769230769230771</v>
      </c>
      <c r="M22" s="15">
        <v>29</v>
      </c>
      <c r="N22" s="49">
        <f t="shared" si="3"/>
        <v>0.93548387096774188</v>
      </c>
      <c r="O22" s="15"/>
      <c r="P22" s="49">
        <f t="shared" si="4"/>
        <v>0</v>
      </c>
      <c r="Q22" s="15"/>
      <c r="R22" s="49">
        <f t="shared" si="5"/>
        <v>0</v>
      </c>
      <c r="S22" s="50">
        <f t="shared" si="6"/>
        <v>125</v>
      </c>
      <c r="T22" s="15">
        <f t="shared" si="7"/>
        <v>6</v>
      </c>
      <c r="U22" s="52">
        <f t="shared" si="8"/>
        <v>3.6440032531990916</v>
      </c>
      <c r="V22" s="40">
        <f t="shared" si="9"/>
        <v>0.60733387553318197</v>
      </c>
    </row>
    <row r="23" spans="1:22" ht="18" customHeight="1">
      <c r="A23" s="15">
        <f t="shared" si="10"/>
        <v>22</v>
      </c>
      <c r="B23" s="67" t="s">
        <v>100</v>
      </c>
      <c r="C23" s="15">
        <v>17</v>
      </c>
      <c r="D23" s="49">
        <f>C23/29</f>
        <v>0.58620689655172409</v>
      </c>
      <c r="E23" s="15">
        <v>31</v>
      </c>
      <c r="F23" s="49">
        <f t="shared" si="0"/>
        <v>0.83783783783783783</v>
      </c>
      <c r="G23" s="15">
        <v>17</v>
      </c>
      <c r="H23" s="49">
        <f>G23/25</f>
        <v>0.68</v>
      </c>
      <c r="I23" s="15">
        <v>8</v>
      </c>
      <c r="J23" s="49">
        <f t="shared" si="1"/>
        <v>0.32</v>
      </c>
      <c r="K23" s="15"/>
      <c r="L23" s="49">
        <f t="shared" si="2"/>
        <v>0</v>
      </c>
      <c r="M23" s="15"/>
      <c r="N23" s="49">
        <f t="shared" si="3"/>
        <v>0</v>
      </c>
      <c r="O23" s="15"/>
      <c r="P23" s="49">
        <f t="shared" si="4"/>
        <v>0</v>
      </c>
      <c r="Q23" s="15"/>
      <c r="R23" s="49">
        <f t="shared" si="5"/>
        <v>0</v>
      </c>
      <c r="S23" s="50">
        <f t="shared" si="6"/>
        <v>73</v>
      </c>
      <c r="T23" s="15">
        <f t="shared" si="7"/>
        <v>4</v>
      </c>
      <c r="U23" s="52">
        <f t="shared" si="8"/>
        <v>2.4240447343895619</v>
      </c>
      <c r="V23" s="40">
        <f t="shared" si="9"/>
        <v>0.60601118359739048</v>
      </c>
    </row>
    <row r="24" spans="1:22" ht="18" customHeight="1">
      <c r="A24" s="15">
        <f t="shared" si="10"/>
        <v>23</v>
      </c>
      <c r="B24" s="67" t="s">
        <v>98</v>
      </c>
      <c r="C24" s="15">
        <v>10</v>
      </c>
      <c r="D24" s="49">
        <f>C24/51</f>
        <v>0.19607843137254902</v>
      </c>
      <c r="E24" s="15"/>
      <c r="F24" s="49">
        <f t="shared" si="0"/>
        <v>0</v>
      </c>
      <c r="G24" s="15">
        <v>44</v>
      </c>
      <c r="H24" s="49">
        <f>G24/58</f>
        <v>0.75862068965517238</v>
      </c>
      <c r="I24" s="15">
        <v>15</v>
      </c>
      <c r="J24" s="49">
        <f t="shared" si="1"/>
        <v>0.6</v>
      </c>
      <c r="K24" s="15">
        <v>22</v>
      </c>
      <c r="L24" s="49">
        <f t="shared" si="2"/>
        <v>0.84615384615384615</v>
      </c>
      <c r="M24" s="15">
        <v>23</v>
      </c>
      <c r="N24" s="49">
        <f t="shared" si="3"/>
        <v>0.74193548387096775</v>
      </c>
      <c r="O24" s="15">
        <f>VLOOKUP(B24,Федора.Д!B:C,2,0)</f>
        <v>6</v>
      </c>
      <c r="P24" s="49">
        <f t="shared" si="4"/>
        <v>0.2</v>
      </c>
      <c r="Q24" s="15">
        <v>24</v>
      </c>
      <c r="R24" s="49">
        <f t="shared" si="5"/>
        <v>0.88888888888888884</v>
      </c>
      <c r="S24" s="50">
        <f t="shared" si="6"/>
        <v>144</v>
      </c>
      <c r="T24" s="15">
        <f t="shared" si="7"/>
        <v>7</v>
      </c>
      <c r="U24" s="52">
        <f t="shared" si="8"/>
        <v>4.2316773399414238</v>
      </c>
      <c r="V24" s="40">
        <f t="shared" si="9"/>
        <v>0.60452533427734623</v>
      </c>
    </row>
    <row r="25" spans="1:22" ht="18" customHeight="1">
      <c r="A25" s="15">
        <f t="shared" si="10"/>
        <v>24</v>
      </c>
      <c r="B25" s="67" t="s">
        <v>84</v>
      </c>
      <c r="C25" s="15">
        <v>28</v>
      </c>
      <c r="D25" s="49">
        <f>C25/29</f>
        <v>0.96551724137931039</v>
      </c>
      <c r="E25" s="15">
        <v>7</v>
      </c>
      <c r="F25" s="49">
        <f t="shared" si="0"/>
        <v>0.1891891891891892</v>
      </c>
      <c r="G25" s="15">
        <v>18</v>
      </c>
      <c r="H25" s="49">
        <f>G25/25</f>
        <v>0.72</v>
      </c>
      <c r="I25" s="15">
        <v>10</v>
      </c>
      <c r="J25" s="49">
        <f t="shared" si="1"/>
        <v>0.4</v>
      </c>
      <c r="K25" s="15"/>
      <c r="L25" s="49">
        <f t="shared" si="2"/>
        <v>0</v>
      </c>
      <c r="M25" s="15"/>
      <c r="N25" s="49">
        <f t="shared" si="3"/>
        <v>0</v>
      </c>
      <c r="O25" s="15"/>
      <c r="P25" s="49">
        <f t="shared" si="4"/>
        <v>0</v>
      </c>
      <c r="Q25" s="15">
        <v>20</v>
      </c>
      <c r="R25" s="49">
        <f t="shared" si="5"/>
        <v>0.7407407407407407</v>
      </c>
      <c r="S25" s="50">
        <f t="shared" si="6"/>
        <v>83</v>
      </c>
      <c r="T25" s="15">
        <f t="shared" si="7"/>
        <v>5</v>
      </c>
      <c r="U25" s="52">
        <f t="shared" si="8"/>
        <v>3.0154471713092406</v>
      </c>
      <c r="V25" s="40">
        <f t="shared" si="9"/>
        <v>0.60308943426184813</v>
      </c>
    </row>
    <row r="26" spans="1:22" ht="18" customHeight="1">
      <c r="A26" s="15">
        <f t="shared" si="10"/>
        <v>25</v>
      </c>
      <c r="B26" s="67" t="s">
        <v>135</v>
      </c>
      <c r="C26" s="15">
        <v>40</v>
      </c>
      <c r="D26" s="49">
        <f>C26/51</f>
        <v>0.78431372549019607</v>
      </c>
      <c r="E26" s="15">
        <v>28</v>
      </c>
      <c r="F26" s="49">
        <f t="shared" si="0"/>
        <v>0.7567567567567568</v>
      </c>
      <c r="G26" s="15">
        <v>31</v>
      </c>
      <c r="H26" s="49">
        <f t="shared" ref="H26:H32" si="12">G26/58</f>
        <v>0.53448275862068961</v>
      </c>
      <c r="I26" s="15">
        <v>24</v>
      </c>
      <c r="J26" s="49">
        <f t="shared" si="1"/>
        <v>0.96</v>
      </c>
      <c r="K26" s="15">
        <v>10</v>
      </c>
      <c r="L26" s="49">
        <f t="shared" si="2"/>
        <v>0.38461538461538464</v>
      </c>
      <c r="M26" s="15">
        <v>6</v>
      </c>
      <c r="N26" s="49">
        <f t="shared" si="3"/>
        <v>0.19354838709677419</v>
      </c>
      <c r="O26" s="15"/>
      <c r="P26" s="49">
        <f t="shared" si="4"/>
        <v>0</v>
      </c>
      <c r="Q26" s="15"/>
      <c r="R26" s="49">
        <f t="shared" si="5"/>
        <v>0</v>
      </c>
      <c r="S26" s="50">
        <f t="shared" si="6"/>
        <v>139</v>
      </c>
      <c r="T26" s="15">
        <f t="shared" si="7"/>
        <v>6</v>
      </c>
      <c r="U26" s="52">
        <f t="shared" si="8"/>
        <v>3.613717012579801</v>
      </c>
      <c r="V26" s="40">
        <f t="shared" si="9"/>
        <v>0.60228616876330021</v>
      </c>
    </row>
    <row r="27" spans="1:22" ht="18" customHeight="1">
      <c r="A27" s="15">
        <f t="shared" si="10"/>
        <v>26</v>
      </c>
      <c r="B27" s="65" t="s">
        <v>290</v>
      </c>
      <c r="C27" s="15"/>
      <c r="D27" s="49">
        <f>C27/29</f>
        <v>0</v>
      </c>
      <c r="E27" s="15"/>
      <c r="F27" s="49">
        <f t="shared" si="0"/>
        <v>0</v>
      </c>
      <c r="G27" s="15">
        <v>50</v>
      </c>
      <c r="H27" s="49">
        <f t="shared" si="12"/>
        <v>0.86206896551724133</v>
      </c>
      <c r="I27" s="15">
        <v>14</v>
      </c>
      <c r="J27" s="49">
        <f t="shared" si="1"/>
        <v>0.56000000000000005</v>
      </c>
      <c r="K27" s="15">
        <v>13</v>
      </c>
      <c r="L27" s="49">
        <f t="shared" si="2"/>
        <v>0.5</v>
      </c>
      <c r="M27" s="15">
        <v>15</v>
      </c>
      <c r="N27" s="49">
        <f t="shared" si="3"/>
        <v>0.4838709677419355</v>
      </c>
      <c r="O27" s="15"/>
      <c r="P27" s="49">
        <f t="shared" si="4"/>
        <v>0</v>
      </c>
      <c r="Q27" s="15"/>
      <c r="R27" s="49">
        <f t="shared" si="5"/>
        <v>0</v>
      </c>
      <c r="S27" s="50">
        <f t="shared" si="6"/>
        <v>92</v>
      </c>
      <c r="T27" s="15">
        <f t="shared" si="7"/>
        <v>4</v>
      </c>
      <c r="U27" s="52">
        <f t="shared" si="8"/>
        <v>2.4059399332591767</v>
      </c>
      <c r="V27" s="40">
        <f t="shared" si="9"/>
        <v>0.60148498331479416</v>
      </c>
    </row>
    <row r="28" spans="1:22" ht="18" customHeight="1">
      <c r="A28" s="15">
        <f t="shared" si="10"/>
        <v>27</v>
      </c>
      <c r="B28" s="67" t="s">
        <v>22</v>
      </c>
      <c r="C28" s="15"/>
      <c r="D28" s="49">
        <f>C28/29</f>
        <v>0</v>
      </c>
      <c r="E28" s="15">
        <v>22</v>
      </c>
      <c r="F28" s="49">
        <f t="shared" si="0"/>
        <v>0.59459459459459463</v>
      </c>
      <c r="G28" s="15"/>
      <c r="H28" s="49">
        <f t="shared" si="12"/>
        <v>0</v>
      </c>
      <c r="I28" s="15">
        <v>12</v>
      </c>
      <c r="J28" s="49">
        <f t="shared" si="1"/>
        <v>0.48</v>
      </c>
      <c r="K28" s="15">
        <v>5</v>
      </c>
      <c r="L28" s="49">
        <f t="shared" si="2"/>
        <v>0.19230769230769232</v>
      </c>
      <c r="M28" s="15">
        <v>19</v>
      </c>
      <c r="N28" s="49">
        <f t="shared" si="3"/>
        <v>0.61290322580645162</v>
      </c>
      <c r="O28" s="15">
        <f>VLOOKUP(B28,Федора.Д!B:C,2,0)</f>
        <v>21</v>
      </c>
      <c r="P28" s="49">
        <f t="shared" si="4"/>
        <v>0.7</v>
      </c>
      <c r="Q28" s="15">
        <v>27</v>
      </c>
      <c r="R28" s="49">
        <f t="shared" si="5"/>
        <v>1</v>
      </c>
      <c r="S28" s="50">
        <f t="shared" si="6"/>
        <v>106</v>
      </c>
      <c r="T28" s="15">
        <f t="shared" si="7"/>
        <v>6</v>
      </c>
      <c r="U28" s="52">
        <f t="shared" si="8"/>
        <v>3.5798055127087389</v>
      </c>
      <c r="V28" s="40">
        <f t="shared" si="9"/>
        <v>0.59663425211812315</v>
      </c>
    </row>
    <row r="29" spans="1:22" ht="18" customHeight="1">
      <c r="A29" s="15">
        <f t="shared" si="10"/>
        <v>28</v>
      </c>
      <c r="B29" s="65" t="s">
        <v>309</v>
      </c>
      <c r="C29" s="15">
        <v>22</v>
      </c>
      <c r="D29" s="49">
        <f>C29/51</f>
        <v>0.43137254901960786</v>
      </c>
      <c r="E29" s="15">
        <v>23</v>
      </c>
      <c r="F29" s="49">
        <f t="shared" si="0"/>
        <v>0.6216216216216216</v>
      </c>
      <c r="G29" s="15">
        <v>45</v>
      </c>
      <c r="H29" s="49">
        <f t="shared" si="12"/>
        <v>0.77586206896551724</v>
      </c>
      <c r="I29" s="15">
        <v>20</v>
      </c>
      <c r="J29" s="49">
        <f t="shared" si="1"/>
        <v>0.8</v>
      </c>
      <c r="K29" s="15"/>
      <c r="L29" s="49">
        <f t="shared" si="2"/>
        <v>0</v>
      </c>
      <c r="M29" s="15">
        <v>10</v>
      </c>
      <c r="N29" s="49">
        <f t="shared" si="3"/>
        <v>0.32258064516129031</v>
      </c>
      <c r="O29" s="15"/>
      <c r="P29" s="49">
        <f t="shared" si="4"/>
        <v>0</v>
      </c>
      <c r="Q29" s="15"/>
      <c r="R29" s="49">
        <f t="shared" si="5"/>
        <v>0</v>
      </c>
      <c r="S29" s="50">
        <f t="shared" si="6"/>
        <v>120</v>
      </c>
      <c r="T29" s="15">
        <f t="shared" si="7"/>
        <v>5</v>
      </c>
      <c r="U29" s="52">
        <f t="shared" si="8"/>
        <v>2.9514368847680372</v>
      </c>
      <c r="V29" s="40">
        <f t="shared" si="9"/>
        <v>0.59028737695360745</v>
      </c>
    </row>
    <row r="30" spans="1:22" ht="18" customHeight="1">
      <c r="A30" s="15">
        <f t="shared" si="10"/>
        <v>29</v>
      </c>
      <c r="B30" s="67" t="s">
        <v>59</v>
      </c>
      <c r="C30" s="15">
        <v>21</v>
      </c>
      <c r="D30" s="49">
        <f>C30/51</f>
        <v>0.41176470588235292</v>
      </c>
      <c r="E30" s="15">
        <v>30</v>
      </c>
      <c r="F30" s="49">
        <f t="shared" si="0"/>
        <v>0.81081081081081086</v>
      </c>
      <c r="G30" s="15">
        <v>19</v>
      </c>
      <c r="H30" s="49">
        <f t="shared" si="12"/>
        <v>0.32758620689655171</v>
      </c>
      <c r="I30" s="15"/>
      <c r="J30" s="49">
        <f t="shared" si="1"/>
        <v>0</v>
      </c>
      <c r="K30" s="15"/>
      <c r="L30" s="49">
        <f t="shared" si="2"/>
        <v>0</v>
      </c>
      <c r="M30" s="15">
        <v>24</v>
      </c>
      <c r="N30" s="49">
        <f t="shared" si="3"/>
        <v>0.77419354838709675</v>
      </c>
      <c r="O30" s="15">
        <f>VLOOKUP(B30,Федора.Д!B:C,2,0)</f>
        <v>16</v>
      </c>
      <c r="P30" s="49">
        <f t="shared" si="4"/>
        <v>0.53333333333333333</v>
      </c>
      <c r="Q30" s="15">
        <v>18</v>
      </c>
      <c r="R30" s="49">
        <f t="shared" si="5"/>
        <v>0.66666666666666663</v>
      </c>
      <c r="S30" s="50">
        <f t="shared" si="6"/>
        <v>128</v>
      </c>
      <c r="T30" s="15">
        <f t="shared" si="7"/>
        <v>6</v>
      </c>
      <c r="U30" s="52">
        <f t="shared" si="8"/>
        <v>3.5243552719768121</v>
      </c>
      <c r="V30" s="40">
        <f t="shared" si="9"/>
        <v>0.58739254532946872</v>
      </c>
    </row>
    <row r="31" spans="1:22" ht="18" customHeight="1">
      <c r="A31" s="15">
        <f t="shared" si="10"/>
        <v>30</v>
      </c>
      <c r="B31" s="122" t="s">
        <v>473</v>
      </c>
      <c r="C31" s="15">
        <v>19</v>
      </c>
      <c r="D31" s="49">
        <f>C31/51</f>
        <v>0.37254901960784315</v>
      </c>
      <c r="E31" s="15">
        <v>21</v>
      </c>
      <c r="F31" s="49">
        <f t="shared" si="0"/>
        <v>0.56756756756756754</v>
      </c>
      <c r="G31" s="15">
        <v>39</v>
      </c>
      <c r="H31" s="49">
        <f t="shared" si="12"/>
        <v>0.67241379310344829</v>
      </c>
      <c r="I31" s="15"/>
      <c r="J31" s="49">
        <f t="shared" si="1"/>
        <v>0</v>
      </c>
      <c r="K31" s="15">
        <v>24</v>
      </c>
      <c r="L31" s="49">
        <f t="shared" si="2"/>
        <v>0.92307692307692313</v>
      </c>
      <c r="M31" s="15">
        <v>16</v>
      </c>
      <c r="N31" s="49">
        <f t="shared" si="3"/>
        <v>0.5161290322580645</v>
      </c>
      <c r="O31" s="15">
        <f>VLOOKUP(B31,Федора.Д!B:C,2,0)</f>
        <v>14</v>
      </c>
      <c r="P31" s="49">
        <f t="shared" si="4"/>
        <v>0.46666666666666667</v>
      </c>
      <c r="Q31" s="15"/>
      <c r="R31" s="49">
        <f t="shared" si="5"/>
        <v>0</v>
      </c>
      <c r="S31" s="50">
        <f t="shared" si="6"/>
        <v>133</v>
      </c>
      <c r="T31" s="15">
        <f t="shared" si="7"/>
        <v>6</v>
      </c>
      <c r="U31" s="52">
        <f t="shared" si="8"/>
        <v>3.5184030022805133</v>
      </c>
      <c r="V31" s="40">
        <f t="shared" si="9"/>
        <v>0.58640050038008551</v>
      </c>
    </row>
    <row r="32" spans="1:22" ht="18" customHeight="1">
      <c r="A32" s="15">
        <f t="shared" si="10"/>
        <v>31</v>
      </c>
      <c r="B32" s="65" t="s">
        <v>31</v>
      </c>
      <c r="C32" s="15">
        <v>12</v>
      </c>
      <c r="D32" s="49">
        <f>C32/51</f>
        <v>0.23529411764705882</v>
      </c>
      <c r="E32" s="15">
        <v>33</v>
      </c>
      <c r="F32" s="49">
        <f t="shared" si="0"/>
        <v>0.89189189189189189</v>
      </c>
      <c r="G32" s="15">
        <v>32</v>
      </c>
      <c r="H32" s="49">
        <f t="shared" si="12"/>
        <v>0.55172413793103448</v>
      </c>
      <c r="I32" s="15">
        <v>8</v>
      </c>
      <c r="J32" s="49">
        <f t="shared" si="1"/>
        <v>0.32</v>
      </c>
      <c r="K32" s="15">
        <v>16</v>
      </c>
      <c r="L32" s="49">
        <f t="shared" si="2"/>
        <v>0.61538461538461542</v>
      </c>
      <c r="M32" s="15"/>
      <c r="N32" s="49">
        <f t="shared" si="3"/>
        <v>0</v>
      </c>
      <c r="O32" s="15">
        <f>VLOOKUP(B32,Федора.Д!B:C,2,0)</f>
        <v>27</v>
      </c>
      <c r="P32" s="49">
        <f t="shared" si="4"/>
        <v>0.9</v>
      </c>
      <c r="Q32" s="15"/>
      <c r="R32" s="49">
        <f t="shared" si="5"/>
        <v>0</v>
      </c>
      <c r="S32" s="50">
        <f t="shared" si="6"/>
        <v>128</v>
      </c>
      <c r="T32" s="15">
        <f t="shared" si="7"/>
        <v>6</v>
      </c>
      <c r="U32" s="52">
        <f t="shared" si="8"/>
        <v>3.5142947628546009</v>
      </c>
      <c r="V32" s="40">
        <f t="shared" si="9"/>
        <v>0.5857157938091001</v>
      </c>
    </row>
    <row r="33" spans="1:22" ht="18" customHeight="1">
      <c r="A33" s="15">
        <f t="shared" si="10"/>
        <v>32</v>
      </c>
      <c r="B33" s="65" t="s">
        <v>243</v>
      </c>
      <c r="C33" s="15">
        <v>27</v>
      </c>
      <c r="D33" s="49">
        <f>C33/29</f>
        <v>0.93103448275862066</v>
      </c>
      <c r="E33" s="15">
        <v>8</v>
      </c>
      <c r="F33" s="49">
        <f t="shared" si="0"/>
        <v>0.21621621621621623</v>
      </c>
      <c r="G33" s="15">
        <v>15</v>
      </c>
      <c r="H33" s="49">
        <f>G33/25</f>
        <v>0.6</v>
      </c>
      <c r="I33" s="15">
        <v>20</v>
      </c>
      <c r="J33" s="49">
        <f t="shared" si="1"/>
        <v>0.8</v>
      </c>
      <c r="K33" s="15"/>
      <c r="L33" s="49">
        <f t="shared" si="2"/>
        <v>0</v>
      </c>
      <c r="M33" s="15">
        <v>10</v>
      </c>
      <c r="N33" s="49">
        <f t="shared" si="3"/>
        <v>0.32258064516129031</v>
      </c>
      <c r="O33" s="15"/>
      <c r="P33" s="49">
        <f t="shared" si="4"/>
        <v>0</v>
      </c>
      <c r="Q33" s="15"/>
      <c r="R33" s="49">
        <f t="shared" si="5"/>
        <v>0</v>
      </c>
      <c r="S33" s="50">
        <f>C34+E34+G33+I33+K33+M33+O33+Q33</f>
        <v>104</v>
      </c>
      <c r="T33" s="15">
        <f t="shared" si="7"/>
        <v>5</v>
      </c>
      <c r="U33" s="52">
        <f t="shared" si="8"/>
        <v>2.8698313441361276</v>
      </c>
      <c r="V33" s="40">
        <f t="shared" si="9"/>
        <v>0.57396626882722557</v>
      </c>
    </row>
    <row r="34" spans="1:22" ht="18" customHeight="1">
      <c r="A34" s="15">
        <f t="shared" si="10"/>
        <v>33</v>
      </c>
      <c r="B34" s="67" t="s">
        <v>29</v>
      </c>
      <c r="C34" s="15">
        <v>27</v>
      </c>
      <c r="D34" s="49">
        <f>C34/51</f>
        <v>0.52941176470588236</v>
      </c>
      <c r="E34" s="15">
        <v>32</v>
      </c>
      <c r="F34" s="49">
        <f t="shared" si="0"/>
        <v>0.86486486486486491</v>
      </c>
      <c r="G34" s="15"/>
      <c r="H34" s="49">
        <f>G34/58</f>
        <v>0</v>
      </c>
      <c r="I34" s="15"/>
      <c r="J34" s="49">
        <f t="shared" si="1"/>
        <v>0</v>
      </c>
      <c r="K34" s="15">
        <v>15</v>
      </c>
      <c r="L34" s="49">
        <f t="shared" si="2"/>
        <v>0.57692307692307687</v>
      </c>
      <c r="M34" s="15"/>
      <c r="N34" s="49">
        <f t="shared" si="3"/>
        <v>0</v>
      </c>
      <c r="O34" s="15">
        <f>VLOOKUP(B34,Федора.Д!B:C,2,0)</f>
        <v>7</v>
      </c>
      <c r="P34" s="49">
        <f t="shared" si="4"/>
        <v>0.23333333333333334</v>
      </c>
      <c r="Q34" s="15"/>
      <c r="R34" s="49">
        <f t="shared" si="5"/>
        <v>0</v>
      </c>
      <c r="S34" s="50">
        <f t="shared" ref="S34:S97" si="13">C34+E34+G34+I34+K34+M34+O34+Q34</f>
        <v>81</v>
      </c>
      <c r="T34" s="15">
        <f t="shared" ref="T34:T65" si="14">COUNT(C34,E34,G34,I34,K34,M34,O34,Q34)</f>
        <v>4</v>
      </c>
      <c r="U34" s="52">
        <f t="shared" si="8"/>
        <v>2.2045330398271572</v>
      </c>
      <c r="V34" s="40">
        <f t="shared" ref="V34:V63" si="15">U34/T34</f>
        <v>0.5511332599567893</v>
      </c>
    </row>
    <row r="35" spans="1:22" ht="18" customHeight="1">
      <c r="A35" s="15">
        <f t="shared" si="10"/>
        <v>34</v>
      </c>
      <c r="B35" s="15" t="s">
        <v>472</v>
      </c>
      <c r="C35" s="15">
        <v>5</v>
      </c>
      <c r="D35" s="49">
        <f>C35/29</f>
        <v>0.17241379310344829</v>
      </c>
      <c r="E35" s="15">
        <v>21</v>
      </c>
      <c r="F35" s="49">
        <f t="shared" si="0"/>
        <v>0.56756756756756754</v>
      </c>
      <c r="G35" s="15">
        <v>16</v>
      </c>
      <c r="H35" s="49">
        <f>G35/25</f>
        <v>0.64</v>
      </c>
      <c r="I35" s="15"/>
      <c r="J35" s="49">
        <f t="shared" si="1"/>
        <v>0</v>
      </c>
      <c r="K35" s="15">
        <v>24</v>
      </c>
      <c r="L35" s="49">
        <f t="shared" si="2"/>
        <v>0.92307692307692313</v>
      </c>
      <c r="M35" s="15">
        <v>16</v>
      </c>
      <c r="N35" s="49">
        <f t="shared" si="3"/>
        <v>0.5161290322580645</v>
      </c>
      <c r="O35" s="15">
        <f>VLOOKUP(B35,Федора.Д!B:C,2,0)</f>
        <v>14</v>
      </c>
      <c r="P35" s="49">
        <f t="shared" si="4"/>
        <v>0.46666666666666667</v>
      </c>
      <c r="Q35" s="15"/>
      <c r="R35" s="49">
        <f t="shared" si="5"/>
        <v>0</v>
      </c>
      <c r="S35" s="50">
        <f t="shared" si="13"/>
        <v>96</v>
      </c>
      <c r="T35" s="15">
        <f t="shared" si="14"/>
        <v>6</v>
      </c>
      <c r="U35" s="52">
        <f t="shared" si="8"/>
        <v>3.2858539826726703</v>
      </c>
      <c r="V35" s="40">
        <f t="shared" si="15"/>
        <v>0.54764233044544508</v>
      </c>
    </row>
    <row r="36" spans="1:22" ht="18" customHeight="1">
      <c r="A36" s="15">
        <f t="shared" si="10"/>
        <v>35</v>
      </c>
      <c r="B36" s="67" t="s">
        <v>185</v>
      </c>
      <c r="C36" s="15">
        <v>21</v>
      </c>
      <c r="D36" s="49">
        <f>C36/29</f>
        <v>0.72413793103448276</v>
      </c>
      <c r="E36" s="15">
        <v>5</v>
      </c>
      <c r="F36" s="49">
        <f t="shared" si="0"/>
        <v>0.13513513513513514</v>
      </c>
      <c r="G36" s="15"/>
      <c r="H36" s="49">
        <f>G36/58</f>
        <v>0</v>
      </c>
      <c r="I36" s="15">
        <v>18</v>
      </c>
      <c r="J36" s="49">
        <f t="shared" si="1"/>
        <v>0.72</v>
      </c>
      <c r="K36" s="15">
        <v>5</v>
      </c>
      <c r="L36" s="49">
        <f t="shared" si="2"/>
        <v>0.19230769230769232</v>
      </c>
      <c r="M36" s="15">
        <v>5</v>
      </c>
      <c r="N36" s="49">
        <f t="shared" si="3"/>
        <v>0.16129032258064516</v>
      </c>
      <c r="O36" s="15">
        <f>VLOOKUP(B36,Федора.Д!B:C,2,0)</f>
        <v>23</v>
      </c>
      <c r="P36" s="49">
        <f t="shared" si="4"/>
        <v>0.76666666666666672</v>
      </c>
      <c r="Q36" s="15">
        <v>27</v>
      </c>
      <c r="R36" s="49">
        <f t="shared" si="5"/>
        <v>1</v>
      </c>
      <c r="S36" s="50">
        <f t="shared" si="13"/>
        <v>104</v>
      </c>
      <c r="T36" s="15">
        <f t="shared" si="14"/>
        <v>7</v>
      </c>
      <c r="U36" s="52">
        <f t="shared" si="8"/>
        <v>3.6995377477246221</v>
      </c>
      <c r="V36" s="40">
        <f t="shared" si="15"/>
        <v>0.52850539253208884</v>
      </c>
    </row>
    <row r="37" spans="1:22" ht="18" customHeight="1">
      <c r="A37" s="15">
        <f t="shared" si="10"/>
        <v>36</v>
      </c>
      <c r="B37" s="67" t="s">
        <v>73</v>
      </c>
      <c r="C37" s="15"/>
      <c r="D37" s="49">
        <f>C37/29</f>
        <v>0</v>
      </c>
      <c r="E37" s="15">
        <v>19</v>
      </c>
      <c r="F37" s="49">
        <f t="shared" si="0"/>
        <v>0.51351351351351349</v>
      </c>
      <c r="G37" s="15"/>
      <c r="H37" s="49">
        <f>G37/58</f>
        <v>0</v>
      </c>
      <c r="I37" s="15">
        <v>19</v>
      </c>
      <c r="J37" s="49">
        <f t="shared" si="1"/>
        <v>0.76</v>
      </c>
      <c r="K37" s="15"/>
      <c r="L37" s="49">
        <f t="shared" si="2"/>
        <v>0</v>
      </c>
      <c r="M37" s="15">
        <v>7</v>
      </c>
      <c r="N37" s="49">
        <f t="shared" si="3"/>
        <v>0.22580645161290322</v>
      </c>
      <c r="O37" s="15">
        <f>VLOOKUP(B37,Федора.Д!B:C,2,0)</f>
        <v>18</v>
      </c>
      <c r="P37" s="49">
        <f t="shared" si="4"/>
        <v>0.6</v>
      </c>
      <c r="Q37" s="15"/>
      <c r="R37" s="49">
        <f t="shared" si="5"/>
        <v>0</v>
      </c>
      <c r="S37" s="50">
        <f t="shared" si="13"/>
        <v>63</v>
      </c>
      <c r="T37" s="15">
        <f t="shared" si="14"/>
        <v>4</v>
      </c>
      <c r="U37" s="52">
        <f t="shared" si="8"/>
        <v>2.0993199651264165</v>
      </c>
      <c r="V37" s="40">
        <f t="shared" si="15"/>
        <v>0.52482999128160412</v>
      </c>
    </row>
    <row r="38" spans="1:22" ht="18" customHeight="1">
      <c r="A38" s="15">
        <f t="shared" si="10"/>
        <v>37</v>
      </c>
      <c r="B38" s="76" t="s">
        <v>33</v>
      </c>
      <c r="C38" s="15">
        <v>18</v>
      </c>
      <c r="D38" s="49">
        <f>C38/51</f>
        <v>0.35294117647058826</v>
      </c>
      <c r="E38" s="15">
        <v>6</v>
      </c>
      <c r="F38" s="49">
        <f t="shared" si="0"/>
        <v>0.16216216216216217</v>
      </c>
      <c r="G38" s="15">
        <v>33</v>
      </c>
      <c r="H38" s="49">
        <f>G38/58</f>
        <v>0.56896551724137934</v>
      </c>
      <c r="I38" s="15"/>
      <c r="J38" s="49">
        <f t="shared" si="1"/>
        <v>0</v>
      </c>
      <c r="K38" s="15">
        <v>7</v>
      </c>
      <c r="L38" s="49">
        <f t="shared" si="2"/>
        <v>0.26923076923076922</v>
      </c>
      <c r="M38" s="15">
        <v>20</v>
      </c>
      <c r="N38" s="49">
        <f t="shared" si="3"/>
        <v>0.64516129032258063</v>
      </c>
      <c r="O38" s="15">
        <f>VLOOKUP(B38,Федора.Д!B:C,2,0)</f>
        <v>25</v>
      </c>
      <c r="P38" s="49">
        <f t="shared" si="4"/>
        <v>0.83333333333333337</v>
      </c>
      <c r="Q38" s="15">
        <v>22</v>
      </c>
      <c r="R38" s="49">
        <f t="shared" si="5"/>
        <v>0.81481481481481477</v>
      </c>
      <c r="S38" s="50">
        <f t="shared" si="13"/>
        <v>131</v>
      </c>
      <c r="T38" s="15">
        <f t="shared" si="14"/>
        <v>7</v>
      </c>
      <c r="U38" s="52">
        <f t="shared" si="8"/>
        <v>3.6466090635756276</v>
      </c>
      <c r="V38" s="40">
        <f t="shared" si="15"/>
        <v>0.52094415193937538</v>
      </c>
    </row>
    <row r="39" spans="1:22" ht="18" customHeight="1">
      <c r="A39" s="15">
        <f t="shared" si="10"/>
        <v>38</v>
      </c>
      <c r="B39" s="67" t="s">
        <v>26</v>
      </c>
      <c r="C39" s="15">
        <v>8</v>
      </c>
      <c r="D39" s="49">
        <f>C39/51</f>
        <v>0.15686274509803921</v>
      </c>
      <c r="E39" s="15">
        <v>22</v>
      </c>
      <c r="F39" s="49">
        <f t="shared" si="0"/>
        <v>0.59459459459459463</v>
      </c>
      <c r="G39" s="15">
        <v>56</v>
      </c>
      <c r="H39" s="49">
        <f>G39/58</f>
        <v>0.96551724137931039</v>
      </c>
      <c r="I39" s="15">
        <v>3</v>
      </c>
      <c r="J39" s="49">
        <f t="shared" si="1"/>
        <v>0.12</v>
      </c>
      <c r="K39" s="15"/>
      <c r="L39" s="49">
        <f t="shared" si="2"/>
        <v>0</v>
      </c>
      <c r="M39" s="15"/>
      <c r="N39" s="49">
        <f t="shared" si="3"/>
        <v>0</v>
      </c>
      <c r="O39" s="15">
        <f>VLOOKUP(B39,Федора.Д!B:C,2,0)</f>
        <v>21</v>
      </c>
      <c r="P39" s="49">
        <f t="shared" si="4"/>
        <v>0.7</v>
      </c>
      <c r="Q39" s="15"/>
      <c r="R39" s="49">
        <f t="shared" si="5"/>
        <v>0</v>
      </c>
      <c r="S39" s="50">
        <f t="shared" si="13"/>
        <v>110</v>
      </c>
      <c r="T39" s="15">
        <f t="shared" si="14"/>
        <v>5</v>
      </c>
      <c r="U39" s="52">
        <f t="shared" si="8"/>
        <v>2.5369745810719442</v>
      </c>
      <c r="V39" s="40">
        <f t="shared" si="15"/>
        <v>0.50739491621438881</v>
      </c>
    </row>
    <row r="40" spans="1:22" ht="18" customHeight="1">
      <c r="A40" s="15">
        <f t="shared" si="10"/>
        <v>39</v>
      </c>
      <c r="B40" s="67" t="s">
        <v>67</v>
      </c>
      <c r="C40" s="15">
        <v>38</v>
      </c>
      <c r="D40" s="49">
        <f>C40/51</f>
        <v>0.74509803921568629</v>
      </c>
      <c r="E40" s="15">
        <v>12</v>
      </c>
      <c r="F40" s="49">
        <f t="shared" si="0"/>
        <v>0.32432432432432434</v>
      </c>
      <c r="G40" s="15">
        <v>35</v>
      </c>
      <c r="H40" s="49">
        <f>G40/58</f>
        <v>0.60344827586206895</v>
      </c>
      <c r="I40" s="15">
        <v>11</v>
      </c>
      <c r="J40" s="49">
        <f t="shared" si="1"/>
        <v>0.44</v>
      </c>
      <c r="K40" s="15">
        <v>20</v>
      </c>
      <c r="L40" s="49">
        <f t="shared" si="2"/>
        <v>0.76923076923076927</v>
      </c>
      <c r="M40" s="15">
        <v>17</v>
      </c>
      <c r="N40" s="49">
        <f t="shared" si="3"/>
        <v>0.54838709677419351</v>
      </c>
      <c r="O40" s="15">
        <f>VLOOKUP(B40,Федора.Д!B:C,2,0)</f>
        <v>2</v>
      </c>
      <c r="P40" s="49">
        <f t="shared" si="4"/>
        <v>6.6666666666666666E-2</v>
      </c>
      <c r="Q40" s="15"/>
      <c r="R40" s="49">
        <f t="shared" si="5"/>
        <v>0</v>
      </c>
      <c r="S40" s="50">
        <f t="shared" si="13"/>
        <v>135</v>
      </c>
      <c r="T40" s="15">
        <f t="shared" si="14"/>
        <v>7</v>
      </c>
      <c r="U40" s="52">
        <f t="shared" si="8"/>
        <v>3.4971551720737093</v>
      </c>
      <c r="V40" s="40">
        <f t="shared" si="15"/>
        <v>0.49959359601052988</v>
      </c>
    </row>
    <row r="41" spans="1:22" ht="18" customHeight="1">
      <c r="A41" s="15">
        <f t="shared" si="10"/>
        <v>40</v>
      </c>
      <c r="B41" s="67" t="s">
        <v>137</v>
      </c>
      <c r="C41" s="15"/>
      <c r="D41" s="49">
        <f>C41/29</f>
        <v>0</v>
      </c>
      <c r="E41" s="15">
        <v>15</v>
      </c>
      <c r="F41" s="49">
        <f t="shared" si="0"/>
        <v>0.40540540540540543</v>
      </c>
      <c r="G41" s="15">
        <v>10</v>
      </c>
      <c r="H41" s="49">
        <f>G41/25</f>
        <v>0.4</v>
      </c>
      <c r="I41" s="15">
        <v>15</v>
      </c>
      <c r="J41" s="49">
        <f t="shared" si="1"/>
        <v>0.6</v>
      </c>
      <c r="K41" s="15"/>
      <c r="L41" s="49">
        <f t="shared" si="2"/>
        <v>0</v>
      </c>
      <c r="M41" s="15">
        <v>1</v>
      </c>
      <c r="N41" s="49">
        <f t="shared" si="3"/>
        <v>3.2258064516129031E-2</v>
      </c>
      <c r="O41" s="15">
        <f>VLOOKUP(B41,Федора.Д!B:C,2,0)</f>
        <v>19</v>
      </c>
      <c r="P41" s="49">
        <f t="shared" si="4"/>
        <v>0.6333333333333333</v>
      </c>
      <c r="Q41" s="15">
        <v>25</v>
      </c>
      <c r="R41" s="49">
        <f t="shared" si="5"/>
        <v>0.92592592592592593</v>
      </c>
      <c r="S41" s="50">
        <f t="shared" si="13"/>
        <v>85</v>
      </c>
      <c r="T41" s="15">
        <f t="shared" si="14"/>
        <v>6</v>
      </c>
      <c r="U41" s="52">
        <f t="shared" si="8"/>
        <v>2.9969227291807936</v>
      </c>
      <c r="V41" s="40">
        <f t="shared" si="15"/>
        <v>0.49948712153013225</v>
      </c>
    </row>
    <row r="42" spans="1:22" ht="18" customHeight="1">
      <c r="A42" s="15">
        <f t="shared" si="10"/>
        <v>41</v>
      </c>
      <c r="B42" s="67" t="s">
        <v>61</v>
      </c>
      <c r="C42" s="15">
        <v>43</v>
      </c>
      <c r="D42" s="49">
        <f>C42/51</f>
        <v>0.84313725490196079</v>
      </c>
      <c r="E42" s="15">
        <v>14</v>
      </c>
      <c r="F42" s="49">
        <f t="shared" si="0"/>
        <v>0.3783783783783784</v>
      </c>
      <c r="G42" s="15">
        <v>24</v>
      </c>
      <c r="H42" s="49">
        <f>G42/58</f>
        <v>0.41379310344827586</v>
      </c>
      <c r="I42" s="15"/>
      <c r="J42" s="49">
        <f t="shared" si="1"/>
        <v>0</v>
      </c>
      <c r="K42" s="15"/>
      <c r="L42" s="49">
        <f t="shared" si="2"/>
        <v>0</v>
      </c>
      <c r="M42" s="15">
        <v>18</v>
      </c>
      <c r="N42" s="49">
        <f t="shared" si="3"/>
        <v>0.58064516129032262</v>
      </c>
      <c r="O42" s="15">
        <f>VLOOKUP(B42,Федора.Д!B:C,2,0)</f>
        <v>8</v>
      </c>
      <c r="P42" s="49">
        <f t="shared" si="4"/>
        <v>0.26666666666666666</v>
      </c>
      <c r="Q42" s="15"/>
      <c r="R42" s="49">
        <f t="shared" si="5"/>
        <v>0</v>
      </c>
      <c r="S42" s="50">
        <f t="shared" si="13"/>
        <v>107</v>
      </c>
      <c r="T42" s="15">
        <f t="shared" si="14"/>
        <v>5</v>
      </c>
      <c r="U42" s="52">
        <f t="shared" si="8"/>
        <v>2.4826205646856043</v>
      </c>
      <c r="V42" s="40">
        <f t="shared" si="15"/>
        <v>0.49652411293712084</v>
      </c>
    </row>
    <row r="43" spans="1:22" ht="18" customHeight="1">
      <c r="A43" s="15">
        <f t="shared" si="10"/>
        <v>42</v>
      </c>
      <c r="B43" s="67" t="s">
        <v>247</v>
      </c>
      <c r="C43" s="15"/>
      <c r="D43" s="49">
        <f>C43/29</f>
        <v>0</v>
      </c>
      <c r="E43" s="15">
        <v>17</v>
      </c>
      <c r="F43" s="49">
        <f t="shared" si="0"/>
        <v>0.45945945945945948</v>
      </c>
      <c r="G43" s="15">
        <v>11</v>
      </c>
      <c r="H43" s="49">
        <f>G43/25</f>
        <v>0.44</v>
      </c>
      <c r="I43" s="15"/>
      <c r="J43" s="49">
        <f t="shared" si="1"/>
        <v>0</v>
      </c>
      <c r="K43" s="15"/>
      <c r="L43" s="49">
        <f t="shared" si="2"/>
        <v>0</v>
      </c>
      <c r="M43" s="15">
        <v>8</v>
      </c>
      <c r="N43" s="49">
        <f t="shared" si="3"/>
        <v>0.25806451612903225</v>
      </c>
      <c r="O43" s="15">
        <f>VLOOKUP(B43,Федора.Д!B:C,2,0)</f>
        <v>17</v>
      </c>
      <c r="P43" s="49">
        <f t="shared" si="4"/>
        <v>0.56666666666666665</v>
      </c>
      <c r="Q43" s="15">
        <v>19</v>
      </c>
      <c r="R43" s="49">
        <f t="shared" si="5"/>
        <v>0.70370370370370372</v>
      </c>
      <c r="S43" s="50">
        <f t="shared" si="13"/>
        <v>72</v>
      </c>
      <c r="T43" s="15">
        <f t="shared" si="14"/>
        <v>5</v>
      </c>
      <c r="U43" s="52">
        <f t="shared" si="8"/>
        <v>2.4278943459588618</v>
      </c>
      <c r="V43" s="40">
        <f t="shared" si="15"/>
        <v>0.48557886919177234</v>
      </c>
    </row>
    <row r="44" spans="1:22" ht="18" customHeight="1">
      <c r="A44" s="15">
        <f t="shared" si="10"/>
        <v>43</v>
      </c>
      <c r="B44" s="67" t="s">
        <v>66</v>
      </c>
      <c r="C44" s="15">
        <v>10</v>
      </c>
      <c r="D44" s="49">
        <f>C44/29</f>
        <v>0.34482758620689657</v>
      </c>
      <c r="E44" s="15">
        <v>12</v>
      </c>
      <c r="F44" s="49">
        <f t="shared" si="0"/>
        <v>0.32432432432432434</v>
      </c>
      <c r="G44" s="15">
        <v>22</v>
      </c>
      <c r="H44" s="49">
        <f>G44/25</f>
        <v>0.88</v>
      </c>
      <c r="I44" s="15">
        <v>11</v>
      </c>
      <c r="J44" s="49">
        <f t="shared" si="1"/>
        <v>0.44</v>
      </c>
      <c r="K44" s="15">
        <v>20</v>
      </c>
      <c r="L44" s="49">
        <f t="shared" si="2"/>
        <v>0.76923076923076927</v>
      </c>
      <c r="M44" s="15">
        <v>17</v>
      </c>
      <c r="N44" s="49">
        <f t="shared" si="3"/>
        <v>0.54838709677419351</v>
      </c>
      <c r="O44" s="15">
        <f>VLOOKUP(B44,Федора.Д!B:C,2,0)</f>
        <v>2</v>
      </c>
      <c r="P44" s="49">
        <f t="shared" si="4"/>
        <v>6.6666666666666666E-2</v>
      </c>
      <c r="Q44" s="15"/>
      <c r="R44" s="49">
        <f t="shared" si="5"/>
        <v>0</v>
      </c>
      <c r="S44" s="50">
        <f t="shared" si="13"/>
        <v>94</v>
      </c>
      <c r="T44" s="15">
        <f t="shared" si="14"/>
        <v>7</v>
      </c>
      <c r="U44" s="52">
        <f t="shared" si="8"/>
        <v>3.3734364432028503</v>
      </c>
      <c r="V44" s="40">
        <f t="shared" si="15"/>
        <v>0.48191949188612149</v>
      </c>
    </row>
    <row r="45" spans="1:22" ht="18" customHeight="1">
      <c r="A45" s="15">
        <f t="shared" si="10"/>
        <v>44</v>
      </c>
      <c r="B45" s="65" t="s">
        <v>304</v>
      </c>
      <c r="C45" s="15">
        <v>33</v>
      </c>
      <c r="D45" s="49">
        <f>C45/51</f>
        <v>0.6470588235294118</v>
      </c>
      <c r="E45" s="15">
        <v>20</v>
      </c>
      <c r="F45" s="49">
        <f t="shared" si="0"/>
        <v>0.54054054054054057</v>
      </c>
      <c r="G45" s="15">
        <v>36</v>
      </c>
      <c r="H45" s="49">
        <f>G45/58</f>
        <v>0.62068965517241381</v>
      </c>
      <c r="I45" s="15">
        <v>1</v>
      </c>
      <c r="J45" s="49">
        <f t="shared" si="1"/>
        <v>0.04</v>
      </c>
      <c r="K45" s="15">
        <v>6</v>
      </c>
      <c r="L45" s="49">
        <f t="shared" si="2"/>
        <v>0.23076923076923078</v>
      </c>
      <c r="M45" s="15">
        <v>25</v>
      </c>
      <c r="N45" s="49">
        <f t="shared" si="3"/>
        <v>0.80645161290322576</v>
      </c>
      <c r="O45" s="15"/>
      <c r="P45" s="49">
        <f t="shared" si="4"/>
        <v>0</v>
      </c>
      <c r="Q45" s="15"/>
      <c r="R45" s="49">
        <f t="shared" si="5"/>
        <v>0</v>
      </c>
      <c r="S45" s="50">
        <f t="shared" si="13"/>
        <v>121</v>
      </c>
      <c r="T45" s="15">
        <f t="shared" si="14"/>
        <v>6</v>
      </c>
      <c r="U45" s="52">
        <f t="shared" si="8"/>
        <v>2.885509862914823</v>
      </c>
      <c r="V45" s="40">
        <f t="shared" si="15"/>
        <v>0.48091831048580386</v>
      </c>
    </row>
    <row r="46" spans="1:22" ht="18" customHeight="1">
      <c r="A46" s="15">
        <f t="shared" si="10"/>
        <v>45</v>
      </c>
      <c r="B46" s="65" t="s">
        <v>262</v>
      </c>
      <c r="C46" s="15"/>
      <c r="D46" s="49">
        <f>C46/29</f>
        <v>0</v>
      </c>
      <c r="E46" s="15"/>
      <c r="F46" s="49">
        <f t="shared" si="0"/>
        <v>0</v>
      </c>
      <c r="G46" s="15"/>
      <c r="H46" s="49">
        <f>G46/58</f>
        <v>0</v>
      </c>
      <c r="I46" s="15">
        <v>12</v>
      </c>
      <c r="J46" s="49">
        <f t="shared" si="1"/>
        <v>0.48</v>
      </c>
      <c r="K46" s="15">
        <v>8</v>
      </c>
      <c r="L46" s="49">
        <f t="shared" si="2"/>
        <v>0.30769230769230771</v>
      </c>
      <c r="M46" s="15">
        <v>8</v>
      </c>
      <c r="N46" s="49">
        <f t="shared" si="3"/>
        <v>0.25806451612903225</v>
      </c>
      <c r="O46" s="15">
        <f>VLOOKUP(B46,Федора.Д!B:C,2,0)</f>
        <v>17</v>
      </c>
      <c r="P46" s="49">
        <f t="shared" si="4"/>
        <v>0.56666666666666665</v>
      </c>
      <c r="Q46" s="15">
        <v>19</v>
      </c>
      <c r="R46" s="49">
        <f t="shared" si="5"/>
        <v>0.70370370370370372</v>
      </c>
      <c r="S46" s="50">
        <f t="shared" si="13"/>
        <v>64</v>
      </c>
      <c r="T46" s="15">
        <f t="shared" si="14"/>
        <v>5</v>
      </c>
      <c r="U46" s="52">
        <f t="shared" si="8"/>
        <v>2.3161271941917105</v>
      </c>
      <c r="V46" s="40">
        <f t="shared" si="15"/>
        <v>0.46322543883834211</v>
      </c>
    </row>
    <row r="47" spans="1:22" ht="18" customHeight="1">
      <c r="A47" s="15">
        <f t="shared" si="10"/>
        <v>46</v>
      </c>
      <c r="B47" s="67" t="s">
        <v>32</v>
      </c>
      <c r="C47" s="15">
        <v>20</v>
      </c>
      <c r="D47" s="49">
        <f>C47/51</f>
        <v>0.39215686274509803</v>
      </c>
      <c r="E47" s="15">
        <v>16</v>
      </c>
      <c r="F47" s="49">
        <f t="shared" si="0"/>
        <v>0.43243243243243246</v>
      </c>
      <c r="G47" s="15">
        <v>26</v>
      </c>
      <c r="H47" s="49">
        <f>G47/58</f>
        <v>0.44827586206896552</v>
      </c>
      <c r="I47" s="15"/>
      <c r="J47" s="49">
        <f t="shared" si="1"/>
        <v>0</v>
      </c>
      <c r="K47" s="15">
        <v>12</v>
      </c>
      <c r="L47" s="49">
        <f t="shared" si="2"/>
        <v>0.46153846153846156</v>
      </c>
      <c r="M47" s="15">
        <v>20</v>
      </c>
      <c r="N47" s="49">
        <f t="shared" si="3"/>
        <v>0.64516129032258063</v>
      </c>
      <c r="O47" s="15">
        <f>VLOOKUP(B47,Федора.Д!B:C,2,0)</f>
        <v>8</v>
      </c>
      <c r="P47" s="49">
        <f t="shared" si="4"/>
        <v>0.26666666666666666</v>
      </c>
      <c r="Q47" s="15">
        <v>16</v>
      </c>
      <c r="R47" s="49">
        <f t="shared" si="5"/>
        <v>0.59259259259259256</v>
      </c>
      <c r="S47" s="50">
        <f t="shared" si="13"/>
        <v>118</v>
      </c>
      <c r="T47" s="15">
        <f t="shared" si="14"/>
        <v>7</v>
      </c>
      <c r="U47" s="52">
        <f t="shared" si="8"/>
        <v>3.2388241683667971</v>
      </c>
      <c r="V47" s="40">
        <f t="shared" si="15"/>
        <v>0.46268916690954243</v>
      </c>
    </row>
    <row r="48" spans="1:22" ht="18" customHeight="1">
      <c r="A48" s="15">
        <f t="shared" si="10"/>
        <v>47</v>
      </c>
      <c r="B48" s="65" t="s">
        <v>377</v>
      </c>
      <c r="C48" s="15">
        <v>3</v>
      </c>
      <c r="D48" s="49">
        <f>C48/29</f>
        <v>0.10344827586206896</v>
      </c>
      <c r="E48" s="15">
        <v>13</v>
      </c>
      <c r="F48" s="49">
        <f t="shared" si="0"/>
        <v>0.35135135135135137</v>
      </c>
      <c r="G48" s="15">
        <v>9</v>
      </c>
      <c r="H48" s="49">
        <f>G48/25</f>
        <v>0.36</v>
      </c>
      <c r="I48" s="15">
        <v>21</v>
      </c>
      <c r="J48" s="49">
        <f t="shared" si="1"/>
        <v>0.84</v>
      </c>
      <c r="K48" s="15"/>
      <c r="L48" s="49">
        <f t="shared" si="2"/>
        <v>0</v>
      </c>
      <c r="M48" s="15">
        <v>14</v>
      </c>
      <c r="N48" s="49">
        <f t="shared" si="3"/>
        <v>0.45161290322580644</v>
      </c>
      <c r="O48" s="15">
        <f>VLOOKUP(B48,Федора.Д!B:C,2,0)</f>
        <v>20</v>
      </c>
      <c r="P48" s="49">
        <f t="shared" si="4"/>
        <v>0.66666666666666663</v>
      </c>
      <c r="Q48" s="15"/>
      <c r="R48" s="49">
        <f t="shared" si="5"/>
        <v>0</v>
      </c>
      <c r="S48" s="50">
        <f t="shared" si="13"/>
        <v>80</v>
      </c>
      <c r="T48" s="15">
        <f t="shared" si="14"/>
        <v>6</v>
      </c>
      <c r="U48" s="52">
        <f t="shared" si="8"/>
        <v>2.7730791971058935</v>
      </c>
      <c r="V48" s="40">
        <f t="shared" si="15"/>
        <v>0.46217986618431556</v>
      </c>
    </row>
    <row r="49" spans="1:22" ht="18" customHeight="1">
      <c r="A49" s="15">
        <f t="shared" si="10"/>
        <v>48</v>
      </c>
      <c r="B49" s="65" t="s">
        <v>442</v>
      </c>
      <c r="C49" s="15">
        <v>19</v>
      </c>
      <c r="D49" s="49">
        <f>C49/29</f>
        <v>0.65517241379310343</v>
      </c>
      <c r="E49" s="15">
        <v>16</v>
      </c>
      <c r="F49" s="49">
        <f t="shared" si="0"/>
        <v>0.43243243243243246</v>
      </c>
      <c r="G49" s="15">
        <v>3</v>
      </c>
      <c r="H49" s="49">
        <f>G49/25</f>
        <v>0.12</v>
      </c>
      <c r="I49" s="15"/>
      <c r="J49" s="49">
        <f t="shared" si="1"/>
        <v>0</v>
      </c>
      <c r="K49" s="15"/>
      <c r="L49" s="49">
        <f t="shared" si="2"/>
        <v>0</v>
      </c>
      <c r="M49" s="15"/>
      <c r="N49" s="49">
        <f t="shared" si="3"/>
        <v>0</v>
      </c>
      <c r="O49" s="15"/>
      <c r="P49" s="49">
        <f t="shared" si="4"/>
        <v>0</v>
      </c>
      <c r="Q49" s="15">
        <v>16</v>
      </c>
      <c r="R49" s="49">
        <f t="shared" si="5"/>
        <v>0.59259259259259256</v>
      </c>
      <c r="S49" s="50">
        <f t="shared" si="13"/>
        <v>54</v>
      </c>
      <c r="T49" s="15">
        <f t="shared" si="14"/>
        <v>4</v>
      </c>
      <c r="U49" s="52">
        <f t="shared" si="8"/>
        <v>1.8001974388181283</v>
      </c>
      <c r="V49" s="40">
        <f t="shared" si="15"/>
        <v>0.45004935970453208</v>
      </c>
    </row>
    <row r="50" spans="1:22" ht="18" customHeight="1">
      <c r="A50" s="15">
        <f t="shared" si="10"/>
        <v>49</v>
      </c>
      <c r="B50" s="67" t="s">
        <v>132</v>
      </c>
      <c r="C50" s="15">
        <v>2</v>
      </c>
      <c r="D50" s="49">
        <f>C50/29</f>
        <v>6.8965517241379309E-2</v>
      </c>
      <c r="E50" s="15">
        <v>18</v>
      </c>
      <c r="F50" s="49">
        <f t="shared" si="0"/>
        <v>0.48648648648648651</v>
      </c>
      <c r="G50" s="15">
        <v>14</v>
      </c>
      <c r="H50" s="49">
        <f>G50/25</f>
        <v>0.56000000000000005</v>
      </c>
      <c r="I50" s="15">
        <v>24</v>
      </c>
      <c r="J50" s="49">
        <f t="shared" si="1"/>
        <v>0.96</v>
      </c>
      <c r="K50" s="15">
        <v>4</v>
      </c>
      <c r="L50" s="49">
        <f t="shared" si="2"/>
        <v>0.15384615384615385</v>
      </c>
      <c r="M50" s="15"/>
      <c r="N50" s="49">
        <f t="shared" si="3"/>
        <v>0</v>
      </c>
      <c r="O50" s="15">
        <f>VLOOKUP(B50,Федора.Д!B:C,2,0)</f>
        <v>11</v>
      </c>
      <c r="P50" s="49">
        <f t="shared" si="4"/>
        <v>0.36666666666666664</v>
      </c>
      <c r="Q50" s="15"/>
      <c r="R50" s="49">
        <f t="shared" si="5"/>
        <v>0</v>
      </c>
      <c r="S50" s="50">
        <f t="shared" si="13"/>
        <v>73</v>
      </c>
      <c r="T50" s="15">
        <f t="shared" si="14"/>
        <v>6</v>
      </c>
      <c r="U50" s="52">
        <f t="shared" si="8"/>
        <v>2.5959648242406863</v>
      </c>
      <c r="V50" s="40">
        <f t="shared" si="15"/>
        <v>0.43266080404011437</v>
      </c>
    </row>
    <row r="51" spans="1:22" ht="18" customHeight="1">
      <c r="A51" s="15">
        <f t="shared" si="10"/>
        <v>50</v>
      </c>
      <c r="B51" s="67" t="s">
        <v>323</v>
      </c>
      <c r="C51" s="15">
        <v>14</v>
      </c>
      <c r="D51" s="49">
        <f>C51/51</f>
        <v>0.27450980392156865</v>
      </c>
      <c r="E51" s="15">
        <v>26</v>
      </c>
      <c r="F51" s="49">
        <f t="shared" si="0"/>
        <v>0.70270270270270274</v>
      </c>
      <c r="G51" s="15">
        <v>41</v>
      </c>
      <c r="H51" s="49">
        <f>G51/58</f>
        <v>0.7068965517241379</v>
      </c>
      <c r="I51" s="15">
        <v>7</v>
      </c>
      <c r="J51" s="49">
        <f t="shared" si="1"/>
        <v>0.28000000000000003</v>
      </c>
      <c r="K51" s="15"/>
      <c r="L51" s="49">
        <f t="shared" si="2"/>
        <v>0</v>
      </c>
      <c r="M51" s="15">
        <v>5</v>
      </c>
      <c r="N51" s="49">
        <f t="shared" si="3"/>
        <v>0.16129032258064516</v>
      </c>
      <c r="O51" s="15">
        <f>VLOOKUP(B51,Федора.Д!B:C,2,0)</f>
        <v>13</v>
      </c>
      <c r="P51" s="49">
        <f t="shared" si="4"/>
        <v>0.43333333333333335</v>
      </c>
      <c r="Q51" s="15"/>
      <c r="R51" s="49">
        <f t="shared" si="5"/>
        <v>0</v>
      </c>
      <c r="S51" s="50">
        <f t="shared" si="13"/>
        <v>106</v>
      </c>
      <c r="T51" s="15">
        <f t="shared" si="14"/>
        <v>6</v>
      </c>
      <c r="U51" s="52">
        <f t="shared" si="8"/>
        <v>2.5587327142623879</v>
      </c>
      <c r="V51" s="40">
        <f t="shared" si="15"/>
        <v>0.42645545237706467</v>
      </c>
    </row>
    <row r="52" spans="1:22" ht="18" customHeight="1">
      <c r="A52" s="15">
        <f t="shared" si="10"/>
        <v>51</v>
      </c>
      <c r="B52" s="67" t="s">
        <v>35</v>
      </c>
      <c r="C52" s="15">
        <v>1</v>
      </c>
      <c r="D52" s="49">
        <f>C52/51</f>
        <v>1.9607843137254902E-2</v>
      </c>
      <c r="E52" s="15">
        <v>32</v>
      </c>
      <c r="F52" s="49">
        <f t="shared" si="0"/>
        <v>0.86486486486486491</v>
      </c>
      <c r="G52" s="15">
        <v>17</v>
      </c>
      <c r="H52" s="49">
        <f>G52/58</f>
        <v>0.29310344827586204</v>
      </c>
      <c r="I52" s="15">
        <v>4</v>
      </c>
      <c r="J52" s="49">
        <f t="shared" si="1"/>
        <v>0.16</v>
      </c>
      <c r="K52" s="15"/>
      <c r="L52" s="49">
        <f t="shared" si="2"/>
        <v>0</v>
      </c>
      <c r="M52" s="15"/>
      <c r="N52" s="49">
        <f t="shared" si="3"/>
        <v>0</v>
      </c>
      <c r="O52" s="15">
        <f>VLOOKUP(B52,Федора.Д!B:C,2,0)</f>
        <v>23</v>
      </c>
      <c r="P52" s="49">
        <f t="shared" si="4"/>
        <v>0.76666666666666672</v>
      </c>
      <c r="Q52" s="15"/>
      <c r="R52" s="49">
        <f t="shared" si="5"/>
        <v>0</v>
      </c>
      <c r="S52" s="50">
        <f t="shared" si="13"/>
        <v>77</v>
      </c>
      <c r="T52" s="15">
        <f t="shared" si="14"/>
        <v>5</v>
      </c>
      <c r="U52" s="52">
        <f t="shared" si="8"/>
        <v>2.1042428229446486</v>
      </c>
      <c r="V52" s="40">
        <f t="shared" si="15"/>
        <v>0.42084856458892972</v>
      </c>
    </row>
    <row r="53" spans="1:22" ht="18" customHeight="1">
      <c r="A53" s="15">
        <f t="shared" si="10"/>
        <v>52</v>
      </c>
      <c r="B53" s="65" t="s">
        <v>242</v>
      </c>
      <c r="C53" s="15">
        <v>16</v>
      </c>
      <c r="D53" s="49">
        <f>C53/29</f>
        <v>0.55172413793103448</v>
      </c>
      <c r="E53" s="15">
        <v>8</v>
      </c>
      <c r="F53" s="49">
        <f t="shared" si="0"/>
        <v>0.21621621621621623</v>
      </c>
      <c r="G53" s="15">
        <v>4</v>
      </c>
      <c r="H53" s="49">
        <f>G53/25</f>
        <v>0.16</v>
      </c>
      <c r="I53" s="15">
        <v>14</v>
      </c>
      <c r="J53" s="49">
        <f t="shared" si="1"/>
        <v>0.56000000000000005</v>
      </c>
      <c r="K53" s="15">
        <v>13</v>
      </c>
      <c r="L53" s="49">
        <f t="shared" si="2"/>
        <v>0.5</v>
      </c>
      <c r="M53" s="15">
        <v>13</v>
      </c>
      <c r="N53" s="49">
        <f t="shared" si="3"/>
        <v>0.41935483870967744</v>
      </c>
      <c r="O53" s="15"/>
      <c r="P53" s="49">
        <f t="shared" si="4"/>
        <v>0</v>
      </c>
      <c r="Q53" s="15"/>
      <c r="R53" s="49">
        <f t="shared" si="5"/>
        <v>0</v>
      </c>
      <c r="S53" s="50">
        <f t="shared" si="13"/>
        <v>68</v>
      </c>
      <c r="T53" s="15">
        <f t="shared" si="14"/>
        <v>6</v>
      </c>
      <c r="U53" s="52">
        <f t="shared" si="8"/>
        <v>2.4072951928569282</v>
      </c>
      <c r="V53" s="40">
        <f t="shared" si="15"/>
        <v>0.40121586547615468</v>
      </c>
    </row>
    <row r="54" spans="1:22" ht="18" customHeight="1">
      <c r="A54" s="15">
        <f t="shared" si="10"/>
        <v>53</v>
      </c>
      <c r="B54" s="122" t="s">
        <v>471</v>
      </c>
      <c r="C54" s="15">
        <v>3</v>
      </c>
      <c r="D54" s="49">
        <f>C54/51</f>
        <v>5.8823529411764705E-2</v>
      </c>
      <c r="E54" s="15">
        <v>26</v>
      </c>
      <c r="F54" s="49">
        <f t="shared" si="0"/>
        <v>0.70270270270270274</v>
      </c>
      <c r="G54" s="15">
        <v>13</v>
      </c>
      <c r="H54" s="49">
        <f>G54/58</f>
        <v>0.22413793103448276</v>
      </c>
      <c r="I54" s="15"/>
      <c r="J54" s="49">
        <f t="shared" si="1"/>
        <v>0</v>
      </c>
      <c r="K54" s="15"/>
      <c r="L54" s="49">
        <f t="shared" si="2"/>
        <v>0</v>
      </c>
      <c r="M54" s="15">
        <v>15</v>
      </c>
      <c r="N54" s="49">
        <f t="shared" si="3"/>
        <v>0.4838709677419355</v>
      </c>
      <c r="O54" s="15">
        <f>VLOOKUP(B54,Федора.Д!B:C,2,0)</f>
        <v>13</v>
      </c>
      <c r="P54" s="49">
        <f t="shared" si="4"/>
        <v>0.43333333333333335</v>
      </c>
      <c r="Q54" s="15">
        <v>13</v>
      </c>
      <c r="R54" s="49">
        <f t="shared" si="5"/>
        <v>0.48148148148148145</v>
      </c>
      <c r="S54" s="50">
        <f t="shared" si="13"/>
        <v>83</v>
      </c>
      <c r="T54" s="15">
        <f t="shared" si="14"/>
        <v>6</v>
      </c>
      <c r="U54" s="52">
        <f t="shared" si="8"/>
        <v>2.3843499457057007</v>
      </c>
      <c r="V54" s="40">
        <f t="shared" si="15"/>
        <v>0.3973916576176168</v>
      </c>
    </row>
    <row r="55" spans="1:22" ht="18" customHeight="1">
      <c r="A55" s="15">
        <f t="shared" si="10"/>
        <v>54</v>
      </c>
      <c r="B55" s="67" t="s">
        <v>101</v>
      </c>
      <c r="C55" s="15">
        <v>24</v>
      </c>
      <c r="D55" s="49">
        <f>C55/29</f>
        <v>0.82758620689655171</v>
      </c>
      <c r="E55" s="15">
        <v>15</v>
      </c>
      <c r="F55" s="49">
        <f t="shared" si="0"/>
        <v>0.40540540540540543</v>
      </c>
      <c r="G55" s="15">
        <v>13</v>
      </c>
      <c r="H55" s="49">
        <f>G55/25</f>
        <v>0.52</v>
      </c>
      <c r="I55" s="15">
        <v>2</v>
      </c>
      <c r="J55" s="49">
        <f t="shared" si="1"/>
        <v>0.08</v>
      </c>
      <c r="K55" s="15"/>
      <c r="L55" s="49">
        <f t="shared" si="2"/>
        <v>0</v>
      </c>
      <c r="M55" s="15">
        <v>1</v>
      </c>
      <c r="N55" s="49">
        <f t="shared" si="3"/>
        <v>3.2258064516129031E-2</v>
      </c>
      <c r="O55" s="15">
        <f>VLOOKUP(B55,Федора.Д!B:C,2,0)</f>
        <v>19</v>
      </c>
      <c r="P55" s="49">
        <f t="shared" si="4"/>
        <v>0.6333333333333333</v>
      </c>
      <c r="Q55" s="15">
        <v>6</v>
      </c>
      <c r="R55" s="49">
        <f t="shared" si="5"/>
        <v>0.22222222222222221</v>
      </c>
      <c r="S55" s="50">
        <f t="shared" si="13"/>
        <v>80</v>
      </c>
      <c r="T55" s="15">
        <f t="shared" si="14"/>
        <v>7</v>
      </c>
      <c r="U55" s="52">
        <f t="shared" si="8"/>
        <v>2.7208052323736416</v>
      </c>
      <c r="V55" s="40">
        <f t="shared" si="15"/>
        <v>0.38868646176766308</v>
      </c>
    </row>
    <row r="56" spans="1:22" ht="18" customHeight="1">
      <c r="A56" s="15">
        <f t="shared" si="10"/>
        <v>55</v>
      </c>
      <c r="B56" s="67" t="s">
        <v>122</v>
      </c>
      <c r="C56" s="15">
        <v>13</v>
      </c>
      <c r="D56" s="49">
        <f>C56/29</f>
        <v>0.44827586206896552</v>
      </c>
      <c r="E56" s="15">
        <v>20</v>
      </c>
      <c r="F56" s="49">
        <f t="shared" si="0"/>
        <v>0.54054054054054057</v>
      </c>
      <c r="G56" s="15">
        <v>5</v>
      </c>
      <c r="H56" s="49">
        <f>G56/25</f>
        <v>0.2</v>
      </c>
      <c r="I56" s="15">
        <v>1</v>
      </c>
      <c r="J56" s="49">
        <f t="shared" si="1"/>
        <v>0.04</v>
      </c>
      <c r="K56" s="15">
        <v>6</v>
      </c>
      <c r="L56" s="49">
        <f t="shared" si="2"/>
        <v>0.23076923076923078</v>
      </c>
      <c r="M56" s="15">
        <v>25</v>
      </c>
      <c r="N56" s="49">
        <f t="shared" si="3"/>
        <v>0.80645161290322576</v>
      </c>
      <c r="O56" s="15"/>
      <c r="P56" s="49">
        <f t="shared" si="4"/>
        <v>0</v>
      </c>
      <c r="Q56" s="15"/>
      <c r="R56" s="49">
        <f t="shared" si="5"/>
        <v>0</v>
      </c>
      <c r="S56" s="50">
        <f t="shared" si="13"/>
        <v>70</v>
      </c>
      <c r="T56" s="15">
        <f t="shared" si="14"/>
        <v>6</v>
      </c>
      <c r="U56" s="52">
        <f t="shared" si="8"/>
        <v>2.2660372462819627</v>
      </c>
      <c r="V56" s="40">
        <f t="shared" si="15"/>
        <v>0.37767287438032709</v>
      </c>
    </row>
    <row r="57" spans="1:22" ht="18" customHeight="1">
      <c r="A57" s="15">
        <f t="shared" si="10"/>
        <v>56</v>
      </c>
      <c r="B57" s="15" t="s">
        <v>481</v>
      </c>
      <c r="C57" s="15">
        <v>4</v>
      </c>
      <c r="D57" s="49">
        <f>C57/29</f>
        <v>0.13793103448275862</v>
      </c>
      <c r="E57" s="15"/>
      <c r="F57" s="49">
        <f t="shared" si="0"/>
        <v>0</v>
      </c>
      <c r="G57" s="15">
        <v>20</v>
      </c>
      <c r="H57" s="49">
        <f>G57/25</f>
        <v>0.8</v>
      </c>
      <c r="I57" s="15">
        <v>7</v>
      </c>
      <c r="J57" s="49">
        <f t="shared" si="1"/>
        <v>0.28000000000000003</v>
      </c>
      <c r="K57" s="15">
        <v>3</v>
      </c>
      <c r="L57" s="49">
        <f t="shared" si="2"/>
        <v>0.11538461538461539</v>
      </c>
      <c r="M57" s="15">
        <v>13</v>
      </c>
      <c r="N57" s="49">
        <f t="shared" si="3"/>
        <v>0.41935483870967744</v>
      </c>
      <c r="O57" s="15">
        <f>VLOOKUP(B57,Федора.Д!B:C,2,0)</f>
        <v>15</v>
      </c>
      <c r="P57" s="49">
        <f t="shared" si="4"/>
        <v>0.5</v>
      </c>
      <c r="Q57" s="15"/>
      <c r="R57" s="49">
        <f t="shared" si="5"/>
        <v>0</v>
      </c>
      <c r="S57" s="50">
        <f t="shared" si="13"/>
        <v>62</v>
      </c>
      <c r="T57" s="15">
        <f t="shared" si="14"/>
        <v>6</v>
      </c>
      <c r="U57" s="52">
        <f t="shared" si="8"/>
        <v>2.2526704885770519</v>
      </c>
      <c r="V57" s="40">
        <f t="shared" si="15"/>
        <v>0.37544508142950866</v>
      </c>
    </row>
    <row r="58" spans="1:22" ht="18" customHeight="1">
      <c r="A58" s="15">
        <f t="shared" si="10"/>
        <v>57</v>
      </c>
      <c r="B58" s="67" t="s">
        <v>52</v>
      </c>
      <c r="C58" s="15">
        <v>39</v>
      </c>
      <c r="D58" s="49">
        <f>C58/51</f>
        <v>0.76470588235294112</v>
      </c>
      <c r="E58" s="15">
        <v>3</v>
      </c>
      <c r="F58" s="49">
        <f t="shared" si="0"/>
        <v>8.1081081081081086E-2</v>
      </c>
      <c r="G58" s="15"/>
      <c r="H58" s="49">
        <f>G58/58</f>
        <v>0</v>
      </c>
      <c r="I58" s="15">
        <v>9</v>
      </c>
      <c r="J58" s="49">
        <f t="shared" si="1"/>
        <v>0.36</v>
      </c>
      <c r="K58" s="15"/>
      <c r="L58" s="49">
        <f t="shared" si="2"/>
        <v>0</v>
      </c>
      <c r="M58" s="15"/>
      <c r="N58" s="49">
        <f t="shared" si="3"/>
        <v>0</v>
      </c>
      <c r="O58" s="15">
        <f>VLOOKUP(B58,Федора.Д!B:C,2,0)</f>
        <v>7</v>
      </c>
      <c r="P58" s="49">
        <f t="shared" si="4"/>
        <v>0.23333333333333334</v>
      </c>
      <c r="Q58" s="15"/>
      <c r="R58" s="49">
        <f t="shared" si="5"/>
        <v>0</v>
      </c>
      <c r="S58" s="50">
        <f t="shared" si="13"/>
        <v>58</v>
      </c>
      <c r="T58" s="15">
        <f t="shared" si="14"/>
        <v>4</v>
      </c>
      <c r="U58" s="52">
        <f t="shared" si="8"/>
        <v>1.4391202967673555</v>
      </c>
      <c r="V58" s="40">
        <f t="shared" si="15"/>
        <v>0.35978007419183888</v>
      </c>
    </row>
    <row r="59" spans="1:22" ht="18" customHeight="1">
      <c r="A59" s="15">
        <f t="shared" si="10"/>
        <v>58</v>
      </c>
      <c r="B59" s="15" t="s">
        <v>585</v>
      </c>
      <c r="C59" s="15"/>
      <c r="D59" s="49">
        <f>C59/29</f>
        <v>0</v>
      </c>
      <c r="E59" s="15">
        <v>10</v>
      </c>
      <c r="F59" s="49">
        <f t="shared" si="0"/>
        <v>0.27027027027027029</v>
      </c>
      <c r="G59" s="15">
        <v>2</v>
      </c>
      <c r="H59" s="49">
        <f>G59/25</f>
        <v>0.08</v>
      </c>
      <c r="I59" s="15">
        <v>23</v>
      </c>
      <c r="J59" s="49">
        <f t="shared" si="1"/>
        <v>0.92</v>
      </c>
      <c r="K59" s="15">
        <v>3</v>
      </c>
      <c r="L59" s="49">
        <f t="shared" si="2"/>
        <v>0.11538461538461539</v>
      </c>
      <c r="M59" s="15"/>
      <c r="N59" s="49">
        <f t="shared" si="3"/>
        <v>0</v>
      </c>
      <c r="O59" s="15"/>
      <c r="P59" s="49">
        <f t="shared" si="4"/>
        <v>0</v>
      </c>
      <c r="Q59" s="15"/>
      <c r="R59" s="49">
        <f t="shared" si="5"/>
        <v>0</v>
      </c>
      <c r="S59" s="50">
        <f t="shared" si="13"/>
        <v>38</v>
      </c>
      <c r="T59" s="15">
        <f t="shared" si="14"/>
        <v>4</v>
      </c>
      <c r="U59" s="52">
        <f t="shared" si="8"/>
        <v>1.3856548856548858</v>
      </c>
      <c r="V59" s="40">
        <f t="shared" si="15"/>
        <v>0.34641372141372145</v>
      </c>
    </row>
    <row r="60" spans="1:22" ht="18" customHeight="1">
      <c r="A60" s="15">
        <f t="shared" si="10"/>
        <v>59</v>
      </c>
      <c r="B60" s="67" t="s">
        <v>45</v>
      </c>
      <c r="C60" s="15">
        <v>18</v>
      </c>
      <c r="D60" s="49">
        <f>C60/29</f>
        <v>0.62068965517241381</v>
      </c>
      <c r="E60" s="15">
        <v>11</v>
      </c>
      <c r="F60" s="49">
        <f t="shared" si="0"/>
        <v>0.29729729729729731</v>
      </c>
      <c r="G60" s="15">
        <v>6</v>
      </c>
      <c r="H60" s="49">
        <f>G60/25</f>
        <v>0.24</v>
      </c>
      <c r="I60" s="15">
        <v>6</v>
      </c>
      <c r="J60" s="49">
        <f t="shared" si="1"/>
        <v>0.24</v>
      </c>
      <c r="K60" s="15"/>
      <c r="L60" s="49">
        <f t="shared" si="2"/>
        <v>0</v>
      </c>
      <c r="M60" s="15"/>
      <c r="N60" s="49">
        <f t="shared" si="3"/>
        <v>0</v>
      </c>
      <c r="O60" s="15">
        <f>VLOOKUP(B60,Федора.Д!B:C,2,0)</f>
        <v>10</v>
      </c>
      <c r="P60" s="49">
        <f t="shared" si="4"/>
        <v>0.33333333333333331</v>
      </c>
      <c r="Q60" s="15"/>
      <c r="R60" s="49">
        <f t="shared" si="5"/>
        <v>0</v>
      </c>
      <c r="S60" s="50">
        <f t="shared" si="13"/>
        <v>51</v>
      </c>
      <c r="T60" s="15">
        <f t="shared" si="14"/>
        <v>5</v>
      </c>
      <c r="U60" s="52">
        <f t="shared" si="8"/>
        <v>1.7313202858030443</v>
      </c>
      <c r="V60" s="40">
        <f t="shared" si="15"/>
        <v>0.34626405716060887</v>
      </c>
    </row>
    <row r="61" spans="1:22" ht="18" customHeight="1">
      <c r="A61" s="15">
        <f t="shared" si="10"/>
        <v>60</v>
      </c>
      <c r="B61" s="95" t="s">
        <v>491</v>
      </c>
      <c r="C61" s="15"/>
      <c r="D61" s="49">
        <f>C61/29</f>
        <v>0</v>
      </c>
      <c r="E61" s="15"/>
      <c r="F61" s="49">
        <f t="shared" si="0"/>
        <v>0</v>
      </c>
      <c r="G61" s="15">
        <v>28</v>
      </c>
      <c r="H61" s="49">
        <f>G61/58</f>
        <v>0.48275862068965519</v>
      </c>
      <c r="I61" s="15">
        <v>5</v>
      </c>
      <c r="J61" s="49">
        <f t="shared" si="1"/>
        <v>0.2</v>
      </c>
      <c r="K61" s="15">
        <v>9</v>
      </c>
      <c r="L61" s="49">
        <f t="shared" si="2"/>
        <v>0.34615384615384615</v>
      </c>
      <c r="M61" s="15">
        <v>9</v>
      </c>
      <c r="N61" s="49">
        <f t="shared" si="3"/>
        <v>0.29032258064516131</v>
      </c>
      <c r="O61" s="15"/>
      <c r="P61" s="49">
        <f t="shared" si="4"/>
        <v>0</v>
      </c>
      <c r="Q61" s="15"/>
      <c r="R61" s="49">
        <f t="shared" si="5"/>
        <v>0</v>
      </c>
      <c r="S61" s="50">
        <f t="shared" si="13"/>
        <v>51</v>
      </c>
      <c r="T61" s="15">
        <f t="shared" si="14"/>
        <v>4</v>
      </c>
      <c r="U61" s="52">
        <f t="shared" si="8"/>
        <v>1.3192350474886625</v>
      </c>
      <c r="V61" s="40">
        <f t="shared" si="15"/>
        <v>0.32980876187216562</v>
      </c>
    </row>
    <row r="62" spans="1:22" ht="18" customHeight="1">
      <c r="A62" s="15">
        <f t="shared" si="10"/>
        <v>61</v>
      </c>
      <c r="B62" s="65" t="s">
        <v>81</v>
      </c>
      <c r="C62" s="15">
        <v>12</v>
      </c>
      <c r="D62" s="49">
        <f>C62/29</f>
        <v>0.41379310344827586</v>
      </c>
      <c r="E62" s="15"/>
      <c r="F62" s="49">
        <f t="shared" si="0"/>
        <v>0</v>
      </c>
      <c r="G62" s="15">
        <v>7</v>
      </c>
      <c r="H62" s="49">
        <f>G62/25</f>
        <v>0.28000000000000003</v>
      </c>
      <c r="I62" s="15"/>
      <c r="J62" s="49">
        <f t="shared" si="1"/>
        <v>0</v>
      </c>
      <c r="K62" s="15"/>
      <c r="L62" s="49">
        <f t="shared" si="2"/>
        <v>0</v>
      </c>
      <c r="M62" s="15">
        <v>2</v>
      </c>
      <c r="N62" s="49">
        <f t="shared" si="3"/>
        <v>6.4516129032258063E-2</v>
      </c>
      <c r="O62" s="15"/>
      <c r="P62" s="49">
        <f t="shared" si="4"/>
        <v>0</v>
      </c>
      <c r="Q62" s="15">
        <v>15</v>
      </c>
      <c r="R62" s="49">
        <f t="shared" si="5"/>
        <v>0.55555555555555558</v>
      </c>
      <c r="S62" s="50">
        <f t="shared" si="13"/>
        <v>36</v>
      </c>
      <c r="T62" s="15">
        <f t="shared" si="14"/>
        <v>4</v>
      </c>
      <c r="U62" s="52">
        <f t="shared" si="8"/>
        <v>1.3138647880360894</v>
      </c>
      <c r="V62" s="40">
        <f t="shared" si="15"/>
        <v>0.32846619700902235</v>
      </c>
    </row>
    <row r="63" spans="1:22" ht="18" customHeight="1">
      <c r="A63" s="15">
        <f t="shared" si="10"/>
        <v>62</v>
      </c>
      <c r="B63" s="65" t="s">
        <v>244</v>
      </c>
      <c r="C63" s="15">
        <v>1</v>
      </c>
      <c r="D63" s="49">
        <f>C63/29</f>
        <v>3.4482758620689655E-2</v>
      </c>
      <c r="E63" s="15">
        <v>3</v>
      </c>
      <c r="F63" s="49">
        <f t="shared" si="0"/>
        <v>8.1081081081081086E-2</v>
      </c>
      <c r="G63" s="15"/>
      <c r="H63" s="49">
        <f t="shared" ref="H63:H71" si="16">G63/58</f>
        <v>0</v>
      </c>
      <c r="I63" s="15">
        <v>9</v>
      </c>
      <c r="J63" s="49">
        <f t="shared" si="1"/>
        <v>0.36</v>
      </c>
      <c r="K63" s="15"/>
      <c r="L63" s="49">
        <f t="shared" si="2"/>
        <v>0</v>
      </c>
      <c r="M63" s="15"/>
      <c r="N63" s="49">
        <f t="shared" si="3"/>
        <v>0</v>
      </c>
      <c r="O63" s="15">
        <f>VLOOKUP(B63,Федора.Д!B:C,2,0)</f>
        <v>1</v>
      </c>
      <c r="P63" s="49">
        <f t="shared" si="4"/>
        <v>3.3333333333333333E-2</v>
      </c>
      <c r="Q63" s="15"/>
      <c r="R63" s="49">
        <f t="shared" si="5"/>
        <v>0</v>
      </c>
      <c r="S63" s="50">
        <f t="shared" si="13"/>
        <v>14</v>
      </c>
      <c r="T63" s="15">
        <f t="shared" si="14"/>
        <v>4</v>
      </c>
      <c r="U63" s="52">
        <f t="shared" si="8"/>
        <v>0.50889717303510407</v>
      </c>
      <c r="V63" s="40">
        <f t="shared" si="15"/>
        <v>0.12722429325877602</v>
      </c>
    </row>
    <row r="64" spans="1:22" ht="18" customHeight="1">
      <c r="A64" s="15">
        <f t="shared" si="10"/>
        <v>63</v>
      </c>
      <c r="B64" s="67" t="s">
        <v>17</v>
      </c>
      <c r="C64" s="15">
        <v>29</v>
      </c>
      <c r="D64" s="49">
        <f>C64/51</f>
        <v>0.56862745098039214</v>
      </c>
      <c r="E64" s="15"/>
      <c r="F64" s="49">
        <f t="shared" si="0"/>
        <v>0</v>
      </c>
      <c r="G64" s="15"/>
      <c r="H64" s="49">
        <f t="shared" si="16"/>
        <v>0</v>
      </c>
      <c r="I64" s="15">
        <v>25</v>
      </c>
      <c r="J64" s="49">
        <f t="shared" si="1"/>
        <v>1</v>
      </c>
      <c r="K64" s="15"/>
      <c r="L64" s="49">
        <f t="shared" si="2"/>
        <v>0</v>
      </c>
      <c r="M64" s="15">
        <v>6</v>
      </c>
      <c r="N64" s="49">
        <f t="shared" si="3"/>
        <v>0.19354838709677419</v>
      </c>
      <c r="O64" s="15"/>
      <c r="P64" s="49">
        <f t="shared" si="4"/>
        <v>0</v>
      </c>
      <c r="Q64" s="15"/>
      <c r="R64" s="49">
        <f t="shared" si="5"/>
        <v>0</v>
      </c>
      <c r="S64" s="50">
        <f t="shared" si="13"/>
        <v>60</v>
      </c>
      <c r="T64" s="15">
        <f t="shared" si="14"/>
        <v>3</v>
      </c>
      <c r="U64" s="52">
        <f t="shared" si="8"/>
        <v>1.7621758380771664</v>
      </c>
      <c r="V64" s="40"/>
    </row>
    <row r="65" spans="1:22" ht="18" customHeight="1">
      <c r="A65" s="15">
        <f t="shared" si="10"/>
        <v>64</v>
      </c>
      <c r="B65" s="65" t="s">
        <v>229</v>
      </c>
      <c r="C65" s="15">
        <v>34</v>
      </c>
      <c r="D65" s="49">
        <f>C65/51</f>
        <v>0.66666666666666663</v>
      </c>
      <c r="E65" s="15"/>
      <c r="F65" s="49">
        <f t="shared" si="0"/>
        <v>0</v>
      </c>
      <c r="G65" s="15"/>
      <c r="H65" s="49">
        <f t="shared" si="16"/>
        <v>0</v>
      </c>
      <c r="I65" s="15">
        <v>22</v>
      </c>
      <c r="J65" s="49">
        <f t="shared" si="1"/>
        <v>0.88</v>
      </c>
      <c r="K65" s="15"/>
      <c r="L65" s="49">
        <f t="shared" si="2"/>
        <v>0</v>
      </c>
      <c r="M65" s="15">
        <v>19</v>
      </c>
      <c r="N65" s="49">
        <f t="shared" si="3"/>
        <v>0.61290322580645162</v>
      </c>
      <c r="O65" s="15"/>
      <c r="P65" s="49">
        <f t="shared" si="4"/>
        <v>0</v>
      </c>
      <c r="Q65" s="15"/>
      <c r="R65" s="49">
        <f t="shared" si="5"/>
        <v>0</v>
      </c>
      <c r="S65" s="50">
        <f t="shared" si="13"/>
        <v>75</v>
      </c>
      <c r="T65" s="15">
        <f t="shared" si="14"/>
        <v>3</v>
      </c>
      <c r="U65" s="52">
        <f t="shared" si="8"/>
        <v>2.1595698924731184</v>
      </c>
      <c r="V65" s="40"/>
    </row>
    <row r="66" spans="1:22" ht="18" customHeight="1">
      <c r="A66" s="15">
        <f t="shared" si="10"/>
        <v>65</v>
      </c>
      <c r="B66" s="67" t="s">
        <v>119</v>
      </c>
      <c r="C66" s="15"/>
      <c r="D66" s="49">
        <f>C66/29</f>
        <v>0</v>
      </c>
      <c r="E66" s="15">
        <v>19</v>
      </c>
      <c r="F66" s="49">
        <f t="shared" ref="F66:F129" si="17">E66/37</f>
        <v>0.51351351351351349</v>
      </c>
      <c r="G66" s="15"/>
      <c r="H66" s="49">
        <f t="shared" si="16"/>
        <v>0</v>
      </c>
      <c r="I66" s="15">
        <v>19</v>
      </c>
      <c r="J66" s="49">
        <f t="shared" ref="J66:J129" si="18">I66/25</f>
        <v>0.76</v>
      </c>
      <c r="K66" s="15"/>
      <c r="L66" s="49">
        <f t="shared" ref="L66:L129" si="19">K66/26</f>
        <v>0</v>
      </c>
      <c r="M66" s="15">
        <v>7</v>
      </c>
      <c r="N66" s="49">
        <f t="shared" ref="N66:N129" si="20">M66/31</f>
        <v>0.22580645161290322</v>
      </c>
      <c r="O66" s="15"/>
      <c r="P66" s="49">
        <f t="shared" ref="P66:P129" si="21">O66/30</f>
        <v>0</v>
      </c>
      <c r="Q66" s="15"/>
      <c r="R66" s="49">
        <f t="shared" ref="R66:R129" si="22">Q66/27</f>
        <v>0</v>
      </c>
      <c r="S66" s="50">
        <f t="shared" si="13"/>
        <v>45</v>
      </c>
      <c r="T66" s="15">
        <f t="shared" ref="T66:T73" si="23">COUNT(C66,E66,G66,I66,K66,M66,O66,Q66)</f>
        <v>3</v>
      </c>
      <c r="U66" s="52">
        <f t="shared" ref="U66:U129" si="24">D66+F66+H66+J66+L66+N66+P66+R66</f>
        <v>1.4993199651264166</v>
      </c>
      <c r="V66" s="40"/>
    </row>
    <row r="67" spans="1:22" ht="18" customHeight="1">
      <c r="A67" s="15">
        <f t="shared" ref="A67:A130" si="25">A66+1</f>
        <v>66</v>
      </c>
      <c r="B67" s="67" t="s">
        <v>386</v>
      </c>
      <c r="C67" s="15">
        <v>9</v>
      </c>
      <c r="D67" s="49">
        <f>C67/51</f>
        <v>0.17647058823529413</v>
      </c>
      <c r="E67" s="15">
        <v>10</v>
      </c>
      <c r="F67" s="49">
        <f t="shared" si="17"/>
        <v>0.27027027027027029</v>
      </c>
      <c r="G67" s="15">
        <v>34</v>
      </c>
      <c r="H67" s="49">
        <f t="shared" si="16"/>
        <v>0.58620689655172409</v>
      </c>
      <c r="I67" s="15"/>
      <c r="J67" s="49">
        <f t="shared" si="18"/>
        <v>0</v>
      </c>
      <c r="K67" s="15"/>
      <c r="L67" s="49">
        <f t="shared" si="19"/>
        <v>0</v>
      </c>
      <c r="M67" s="15"/>
      <c r="N67" s="49">
        <f t="shared" si="20"/>
        <v>0</v>
      </c>
      <c r="O67" s="15"/>
      <c r="P67" s="49">
        <f t="shared" si="21"/>
        <v>0</v>
      </c>
      <c r="Q67" s="15"/>
      <c r="R67" s="49">
        <f t="shared" si="22"/>
        <v>0</v>
      </c>
      <c r="S67" s="50">
        <f t="shared" si="13"/>
        <v>53</v>
      </c>
      <c r="T67" s="15">
        <f t="shared" si="23"/>
        <v>3</v>
      </c>
      <c r="U67" s="52">
        <f t="shared" si="24"/>
        <v>1.0329477550572885</v>
      </c>
      <c r="V67" s="40"/>
    </row>
    <row r="68" spans="1:22" ht="18" customHeight="1">
      <c r="A68" s="15">
        <f t="shared" si="25"/>
        <v>67</v>
      </c>
      <c r="B68" s="65" t="s">
        <v>145</v>
      </c>
      <c r="C68" s="15"/>
      <c r="D68" s="49">
        <f>C68/29</f>
        <v>0</v>
      </c>
      <c r="E68" s="15">
        <v>14</v>
      </c>
      <c r="F68" s="49">
        <f t="shared" si="17"/>
        <v>0.3783783783783784</v>
      </c>
      <c r="G68" s="15">
        <v>21</v>
      </c>
      <c r="H68" s="49">
        <f t="shared" si="16"/>
        <v>0.36206896551724138</v>
      </c>
      <c r="I68" s="15"/>
      <c r="J68" s="49">
        <f t="shared" si="18"/>
        <v>0</v>
      </c>
      <c r="K68" s="15"/>
      <c r="L68" s="49">
        <f t="shared" si="19"/>
        <v>0</v>
      </c>
      <c r="M68" s="15"/>
      <c r="N68" s="49">
        <f t="shared" si="20"/>
        <v>0</v>
      </c>
      <c r="O68" s="15">
        <f>VLOOKUP(B68,Федора.Д!B:C,2,0)</f>
        <v>3</v>
      </c>
      <c r="P68" s="49">
        <f t="shared" si="21"/>
        <v>0.1</v>
      </c>
      <c r="Q68" s="15"/>
      <c r="R68" s="49">
        <f t="shared" si="22"/>
        <v>0</v>
      </c>
      <c r="S68" s="50">
        <f t="shared" si="13"/>
        <v>38</v>
      </c>
      <c r="T68" s="15">
        <f t="shared" si="23"/>
        <v>3</v>
      </c>
      <c r="U68" s="52">
        <f t="shared" si="24"/>
        <v>0.84044734389561981</v>
      </c>
      <c r="V68" s="40"/>
    </row>
    <row r="69" spans="1:22" ht="18" customHeight="1">
      <c r="A69" s="15">
        <f t="shared" si="25"/>
        <v>68</v>
      </c>
      <c r="B69" s="67" t="s">
        <v>27</v>
      </c>
      <c r="C69" s="15">
        <v>30</v>
      </c>
      <c r="D69" s="49">
        <f>C69/51</f>
        <v>0.58823529411764708</v>
      </c>
      <c r="E69" s="15"/>
      <c r="F69" s="49">
        <f t="shared" si="17"/>
        <v>0</v>
      </c>
      <c r="G69" s="15"/>
      <c r="H69" s="49">
        <f t="shared" si="16"/>
        <v>0</v>
      </c>
      <c r="I69" s="15"/>
      <c r="J69" s="49">
        <f t="shared" si="18"/>
        <v>0</v>
      </c>
      <c r="K69" s="15"/>
      <c r="L69" s="49">
        <f t="shared" si="19"/>
        <v>0</v>
      </c>
      <c r="M69" s="15">
        <v>11</v>
      </c>
      <c r="N69" s="49">
        <f t="shared" si="20"/>
        <v>0.35483870967741937</v>
      </c>
      <c r="O69" s="15">
        <f>VLOOKUP(B69,Федора.Д!B:C,2,0)</f>
        <v>12</v>
      </c>
      <c r="P69" s="49">
        <f t="shared" si="21"/>
        <v>0.4</v>
      </c>
      <c r="Q69" s="15"/>
      <c r="R69" s="49">
        <f t="shared" si="22"/>
        <v>0</v>
      </c>
      <c r="S69" s="50">
        <f t="shared" si="13"/>
        <v>53</v>
      </c>
      <c r="T69" s="15">
        <f t="shared" si="23"/>
        <v>3</v>
      </c>
      <c r="U69" s="52">
        <f t="shared" si="24"/>
        <v>1.3430740037950666</v>
      </c>
      <c r="V69" s="40"/>
    </row>
    <row r="70" spans="1:22" ht="18" customHeight="1">
      <c r="A70" s="15">
        <f t="shared" si="25"/>
        <v>69</v>
      </c>
      <c r="B70" s="67" t="s">
        <v>30</v>
      </c>
      <c r="C70" s="15"/>
      <c r="D70" s="49">
        <f>C70/29</f>
        <v>0</v>
      </c>
      <c r="E70" s="15">
        <v>6</v>
      </c>
      <c r="F70" s="49">
        <f t="shared" si="17"/>
        <v>0.16216216216216217</v>
      </c>
      <c r="G70" s="15"/>
      <c r="H70" s="49">
        <f t="shared" si="16"/>
        <v>0</v>
      </c>
      <c r="I70" s="15"/>
      <c r="J70" s="49">
        <f t="shared" si="18"/>
        <v>0</v>
      </c>
      <c r="K70" s="15"/>
      <c r="L70" s="49">
        <f t="shared" si="19"/>
        <v>0</v>
      </c>
      <c r="M70" s="15"/>
      <c r="N70" s="49">
        <f t="shared" si="20"/>
        <v>0</v>
      </c>
      <c r="O70" s="15">
        <f>VLOOKUP(B70,Федора.Д!B:C,2,0)</f>
        <v>25</v>
      </c>
      <c r="P70" s="49">
        <f t="shared" si="21"/>
        <v>0.83333333333333337</v>
      </c>
      <c r="Q70" s="15">
        <v>22</v>
      </c>
      <c r="R70" s="49">
        <f t="shared" si="22"/>
        <v>0.81481481481481477</v>
      </c>
      <c r="S70" s="50">
        <f t="shared" si="13"/>
        <v>53</v>
      </c>
      <c r="T70" s="15">
        <f t="shared" si="23"/>
        <v>3</v>
      </c>
      <c r="U70" s="52">
        <f t="shared" si="24"/>
        <v>1.8103103103103102</v>
      </c>
      <c r="V70" s="40"/>
    </row>
    <row r="71" spans="1:22" ht="18" customHeight="1">
      <c r="A71" s="15">
        <f t="shared" si="25"/>
        <v>70</v>
      </c>
      <c r="B71" s="67" t="s">
        <v>64</v>
      </c>
      <c r="C71" s="15"/>
      <c r="D71" s="49">
        <f>C71/29</f>
        <v>0</v>
      </c>
      <c r="E71" s="15">
        <v>7</v>
      </c>
      <c r="F71" s="49">
        <f t="shared" si="17"/>
        <v>0.1891891891891892</v>
      </c>
      <c r="G71" s="15">
        <v>22</v>
      </c>
      <c r="H71" s="49">
        <f t="shared" si="16"/>
        <v>0.37931034482758619</v>
      </c>
      <c r="I71" s="15"/>
      <c r="J71" s="49">
        <f t="shared" si="18"/>
        <v>0</v>
      </c>
      <c r="K71" s="15"/>
      <c r="L71" s="49">
        <f t="shared" si="19"/>
        <v>0</v>
      </c>
      <c r="M71" s="15"/>
      <c r="N71" s="49">
        <f t="shared" si="20"/>
        <v>0</v>
      </c>
      <c r="O71" s="15"/>
      <c r="P71" s="49">
        <f t="shared" si="21"/>
        <v>0</v>
      </c>
      <c r="Q71" s="15">
        <v>20</v>
      </c>
      <c r="R71" s="49">
        <f t="shared" si="22"/>
        <v>0.7407407407407407</v>
      </c>
      <c r="S71" s="50">
        <f t="shared" si="13"/>
        <v>49</v>
      </c>
      <c r="T71" s="15">
        <f t="shared" si="23"/>
        <v>3</v>
      </c>
      <c r="U71" s="52">
        <f t="shared" si="24"/>
        <v>1.309240274757516</v>
      </c>
      <c r="V71" s="40"/>
    </row>
    <row r="72" spans="1:22" ht="18" customHeight="1">
      <c r="A72" s="15">
        <f t="shared" si="25"/>
        <v>71</v>
      </c>
      <c r="B72" s="67" t="s">
        <v>121</v>
      </c>
      <c r="C72" s="15">
        <v>25</v>
      </c>
      <c r="D72" s="49">
        <f>C72/29</f>
        <v>0.86206896551724133</v>
      </c>
      <c r="E72" s="15"/>
      <c r="F72" s="49">
        <f t="shared" si="17"/>
        <v>0</v>
      </c>
      <c r="G72" s="15">
        <v>21</v>
      </c>
      <c r="H72" s="49">
        <f>G72/25</f>
        <v>0.84</v>
      </c>
      <c r="I72" s="15"/>
      <c r="J72" s="49">
        <f t="shared" si="18"/>
        <v>0</v>
      </c>
      <c r="K72" s="15">
        <v>23</v>
      </c>
      <c r="L72" s="49">
        <f t="shared" si="19"/>
        <v>0.88461538461538458</v>
      </c>
      <c r="M72" s="15"/>
      <c r="N72" s="49">
        <f t="shared" si="20"/>
        <v>0</v>
      </c>
      <c r="O72" s="15"/>
      <c r="P72" s="49">
        <f t="shared" si="21"/>
        <v>0</v>
      </c>
      <c r="Q72" s="15"/>
      <c r="R72" s="49">
        <f t="shared" si="22"/>
        <v>0</v>
      </c>
      <c r="S72" s="50">
        <f t="shared" si="13"/>
        <v>69</v>
      </c>
      <c r="T72" s="15">
        <f t="shared" si="23"/>
        <v>3</v>
      </c>
      <c r="U72" s="52">
        <f t="shared" si="24"/>
        <v>2.586684350132626</v>
      </c>
      <c r="V72" s="40"/>
    </row>
    <row r="73" spans="1:22" ht="18" customHeight="1">
      <c r="A73" s="15">
        <f t="shared" si="25"/>
        <v>72</v>
      </c>
      <c r="B73" s="65" t="s">
        <v>300</v>
      </c>
      <c r="C73" s="15">
        <v>26</v>
      </c>
      <c r="D73" s="49">
        <f>C73/29</f>
        <v>0.89655172413793105</v>
      </c>
      <c r="E73" s="15"/>
      <c r="F73" s="49">
        <f t="shared" si="17"/>
        <v>0</v>
      </c>
      <c r="G73" s="15"/>
      <c r="H73" s="49">
        <f>G73/58</f>
        <v>0</v>
      </c>
      <c r="I73" s="15"/>
      <c r="J73" s="49">
        <f t="shared" si="18"/>
        <v>0</v>
      </c>
      <c r="K73" s="15">
        <v>21</v>
      </c>
      <c r="L73" s="49">
        <f t="shared" si="19"/>
        <v>0.80769230769230771</v>
      </c>
      <c r="M73" s="15">
        <v>29</v>
      </c>
      <c r="N73" s="49">
        <f t="shared" si="20"/>
        <v>0.93548387096774188</v>
      </c>
      <c r="O73" s="15"/>
      <c r="P73" s="49">
        <f t="shared" si="21"/>
        <v>0</v>
      </c>
      <c r="Q73" s="15"/>
      <c r="R73" s="49">
        <f t="shared" si="22"/>
        <v>0</v>
      </c>
      <c r="S73" s="50">
        <f t="shared" si="13"/>
        <v>76</v>
      </c>
      <c r="T73" s="15">
        <f t="shared" si="23"/>
        <v>3</v>
      </c>
      <c r="U73" s="52">
        <f t="shared" si="24"/>
        <v>2.6397279027979805</v>
      </c>
      <c r="V73" s="40"/>
    </row>
    <row r="74" spans="1:22" ht="18" customHeight="1">
      <c r="A74" s="15">
        <f t="shared" si="25"/>
        <v>73</v>
      </c>
      <c r="B74" s="67" t="s">
        <v>69</v>
      </c>
      <c r="C74" s="15"/>
      <c r="D74" s="49">
        <f>C74/29</f>
        <v>0</v>
      </c>
      <c r="E74" s="15">
        <v>34</v>
      </c>
      <c r="F74" s="49">
        <f t="shared" si="17"/>
        <v>0.91891891891891897</v>
      </c>
      <c r="G74" s="15">
        <v>24</v>
      </c>
      <c r="H74" s="49">
        <f>G74/25</f>
        <v>0.96</v>
      </c>
      <c r="I74" s="15">
        <v>25</v>
      </c>
      <c r="J74" s="49">
        <f t="shared" si="18"/>
        <v>1</v>
      </c>
      <c r="K74" s="15">
        <v>17</v>
      </c>
      <c r="L74" s="49">
        <f t="shared" si="19"/>
        <v>0.65384615384615385</v>
      </c>
      <c r="M74" s="15"/>
      <c r="N74" s="49">
        <f t="shared" si="20"/>
        <v>0</v>
      </c>
      <c r="O74" s="15"/>
      <c r="P74" s="49">
        <f t="shared" si="21"/>
        <v>0</v>
      </c>
      <c r="Q74" s="15"/>
      <c r="R74" s="49">
        <f t="shared" si="22"/>
        <v>0</v>
      </c>
      <c r="S74" s="50">
        <f t="shared" si="13"/>
        <v>100</v>
      </c>
      <c r="T74" s="15">
        <v>3</v>
      </c>
      <c r="U74" s="52">
        <f t="shared" si="24"/>
        <v>3.5327650727650726</v>
      </c>
      <c r="V74" s="40"/>
    </row>
    <row r="75" spans="1:22" ht="18" customHeight="1">
      <c r="A75" s="15">
        <f t="shared" si="25"/>
        <v>74</v>
      </c>
      <c r="B75" s="67" t="s">
        <v>25</v>
      </c>
      <c r="C75" s="15">
        <v>36</v>
      </c>
      <c r="D75" s="49">
        <f>C75/51</f>
        <v>0.70588235294117652</v>
      </c>
      <c r="E75" s="15"/>
      <c r="F75" s="49">
        <f t="shared" si="17"/>
        <v>0</v>
      </c>
      <c r="G75" s="15"/>
      <c r="H75" s="49">
        <f>G75/58</f>
        <v>0</v>
      </c>
      <c r="I75" s="15"/>
      <c r="J75" s="49">
        <f t="shared" si="18"/>
        <v>0</v>
      </c>
      <c r="K75" s="15">
        <v>15</v>
      </c>
      <c r="L75" s="49">
        <f t="shared" si="19"/>
        <v>0.57692307692307687</v>
      </c>
      <c r="M75" s="15">
        <v>12</v>
      </c>
      <c r="N75" s="49">
        <f t="shared" si="20"/>
        <v>0.38709677419354838</v>
      </c>
      <c r="O75" s="15"/>
      <c r="P75" s="49">
        <f t="shared" si="21"/>
        <v>0</v>
      </c>
      <c r="Q75" s="15"/>
      <c r="R75" s="49">
        <f t="shared" si="22"/>
        <v>0</v>
      </c>
      <c r="S75" s="50">
        <f t="shared" si="13"/>
        <v>63</v>
      </c>
      <c r="T75" s="15">
        <f t="shared" ref="T75:T138" si="26">COUNT(C75,E75,G75,I75,K75,M75,O75,Q75)</f>
        <v>3</v>
      </c>
      <c r="U75" s="52">
        <f t="shared" si="24"/>
        <v>1.6699022040578018</v>
      </c>
      <c r="V75" s="40"/>
    </row>
    <row r="76" spans="1:22" ht="18" customHeight="1">
      <c r="A76" s="15">
        <f t="shared" si="25"/>
        <v>75</v>
      </c>
      <c r="B76" s="67" t="s">
        <v>49</v>
      </c>
      <c r="C76" s="15"/>
      <c r="D76" s="49">
        <f>C76/29</f>
        <v>0</v>
      </c>
      <c r="E76" s="15"/>
      <c r="F76" s="49">
        <f t="shared" si="17"/>
        <v>0</v>
      </c>
      <c r="G76" s="15">
        <v>23</v>
      </c>
      <c r="H76" s="49">
        <f>G76/58</f>
        <v>0.39655172413793105</v>
      </c>
      <c r="I76" s="15"/>
      <c r="J76" s="49">
        <f t="shared" si="18"/>
        <v>0</v>
      </c>
      <c r="K76" s="15">
        <v>12</v>
      </c>
      <c r="L76" s="49">
        <f t="shared" si="19"/>
        <v>0.46153846153846156</v>
      </c>
      <c r="M76" s="15"/>
      <c r="N76" s="49">
        <f t="shared" si="20"/>
        <v>0</v>
      </c>
      <c r="O76" s="15"/>
      <c r="P76" s="49">
        <f t="shared" si="21"/>
        <v>0</v>
      </c>
      <c r="Q76" s="15">
        <v>26</v>
      </c>
      <c r="R76" s="49">
        <f t="shared" si="22"/>
        <v>0.96296296296296291</v>
      </c>
      <c r="S76" s="50">
        <f t="shared" si="13"/>
        <v>61</v>
      </c>
      <c r="T76" s="15">
        <f t="shared" si="26"/>
        <v>3</v>
      </c>
      <c r="U76" s="52">
        <f t="shared" si="24"/>
        <v>1.8210531486393555</v>
      </c>
      <c r="V76" s="40"/>
    </row>
    <row r="77" spans="1:22" ht="18" customHeight="1">
      <c r="A77" s="15">
        <f t="shared" si="25"/>
        <v>76</v>
      </c>
      <c r="B77" s="15" t="s">
        <v>520</v>
      </c>
      <c r="C77" s="15"/>
      <c r="D77" s="49">
        <f>C77/29</f>
        <v>0</v>
      </c>
      <c r="E77" s="15"/>
      <c r="F77" s="49">
        <f t="shared" si="17"/>
        <v>0</v>
      </c>
      <c r="G77" s="15">
        <v>1</v>
      </c>
      <c r="H77" s="49">
        <f>G77/58</f>
        <v>1.7241379310344827E-2</v>
      </c>
      <c r="I77" s="15"/>
      <c r="J77" s="49">
        <f t="shared" si="18"/>
        <v>0</v>
      </c>
      <c r="K77" s="15">
        <v>11</v>
      </c>
      <c r="L77" s="49">
        <f t="shared" si="19"/>
        <v>0.42307692307692307</v>
      </c>
      <c r="M77" s="15"/>
      <c r="N77" s="49">
        <f t="shared" si="20"/>
        <v>0</v>
      </c>
      <c r="O77" s="15">
        <f>VLOOKUP(B77,Федора.Д!B:C,2,0)</f>
        <v>3</v>
      </c>
      <c r="P77" s="49">
        <f t="shared" si="21"/>
        <v>0.1</v>
      </c>
      <c r="Q77" s="15"/>
      <c r="R77" s="49">
        <f t="shared" si="22"/>
        <v>0</v>
      </c>
      <c r="S77" s="50">
        <f t="shared" si="13"/>
        <v>15</v>
      </c>
      <c r="T77" s="15">
        <f t="shared" si="26"/>
        <v>3</v>
      </c>
      <c r="U77" s="52">
        <f t="shared" si="24"/>
        <v>0.54031830238726786</v>
      </c>
      <c r="V77" s="40"/>
    </row>
    <row r="78" spans="1:22" ht="18" customHeight="1">
      <c r="A78" s="15">
        <f t="shared" si="25"/>
        <v>77</v>
      </c>
      <c r="B78" s="67" t="s">
        <v>116</v>
      </c>
      <c r="C78" s="15">
        <v>28</v>
      </c>
      <c r="D78" s="49">
        <f>C78/51</f>
        <v>0.5490196078431373</v>
      </c>
      <c r="E78" s="15"/>
      <c r="F78" s="49">
        <f t="shared" si="17"/>
        <v>0</v>
      </c>
      <c r="G78" s="15"/>
      <c r="H78" s="49">
        <f>G78/58</f>
        <v>0</v>
      </c>
      <c r="I78" s="15"/>
      <c r="J78" s="49">
        <f t="shared" si="18"/>
        <v>0</v>
      </c>
      <c r="K78" s="15">
        <v>9</v>
      </c>
      <c r="L78" s="49">
        <f t="shared" si="19"/>
        <v>0.34615384615384615</v>
      </c>
      <c r="M78" s="15">
        <v>2</v>
      </c>
      <c r="N78" s="49">
        <f t="shared" si="20"/>
        <v>6.4516129032258063E-2</v>
      </c>
      <c r="O78" s="15"/>
      <c r="P78" s="49">
        <f t="shared" si="21"/>
        <v>0</v>
      </c>
      <c r="Q78" s="15"/>
      <c r="R78" s="49">
        <f t="shared" si="22"/>
        <v>0</v>
      </c>
      <c r="S78" s="50">
        <f t="shared" si="13"/>
        <v>39</v>
      </c>
      <c r="T78" s="15">
        <f t="shared" si="26"/>
        <v>3</v>
      </c>
      <c r="U78" s="52">
        <f t="shared" si="24"/>
        <v>0.95968958302924157</v>
      </c>
      <c r="V78" s="40"/>
    </row>
    <row r="79" spans="1:22" ht="18" customHeight="1">
      <c r="A79" s="15">
        <f t="shared" si="25"/>
        <v>78</v>
      </c>
      <c r="B79" s="15" t="s">
        <v>591</v>
      </c>
      <c r="C79" s="15"/>
      <c r="D79" s="49">
        <f>C79/29</f>
        <v>0</v>
      </c>
      <c r="E79" s="15"/>
      <c r="F79" s="49">
        <f t="shared" si="17"/>
        <v>0</v>
      </c>
      <c r="G79" s="15">
        <v>19</v>
      </c>
      <c r="H79" s="49">
        <f>G79/25</f>
        <v>0.76</v>
      </c>
      <c r="I79" s="15">
        <v>13</v>
      </c>
      <c r="J79" s="49">
        <f t="shared" si="18"/>
        <v>0.52</v>
      </c>
      <c r="K79" s="15"/>
      <c r="L79" s="49">
        <f t="shared" si="19"/>
        <v>0</v>
      </c>
      <c r="M79" s="15"/>
      <c r="N79" s="49">
        <f t="shared" si="20"/>
        <v>0</v>
      </c>
      <c r="O79" s="15"/>
      <c r="P79" s="49">
        <f t="shared" si="21"/>
        <v>0</v>
      </c>
      <c r="Q79" s="15"/>
      <c r="R79" s="49">
        <f t="shared" si="22"/>
        <v>0</v>
      </c>
      <c r="S79" s="50">
        <f t="shared" si="13"/>
        <v>32</v>
      </c>
      <c r="T79" s="15">
        <f t="shared" si="26"/>
        <v>2</v>
      </c>
      <c r="U79" s="52">
        <f t="shared" si="24"/>
        <v>1.28</v>
      </c>
      <c r="V79" s="40"/>
    </row>
    <row r="80" spans="1:22" ht="18" customHeight="1">
      <c r="A80" s="15">
        <f t="shared" si="25"/>
        <v>79</v>
      </c>
      <c r="B80" s="65" t="s">
        <v>208</v>
      </c>
      <c r="C80" s="15"/>
      <c r="D80" s="49">
        <f>C80/29</f>
        <v>0</v>
      </c>
      <c r="E80" s="15">
        <v>31</v>
      </c>
      <c r="F80" s="49">
        <f t="shared" si="17"/>
        <v>0.83783783783783783</v>
      </c>
      <c r="G80" s="15"/>
      <c r="H80" s="49">
        <f t="shared" ref="H80:H88" si="27">G80/58</f>
        <v>0</v>
      </c>
      <c r="I80" s="15">
        <v>10</v>
      </c>
      <c r="J80" s="49">
        <f t="shared" si="18"/>
        <v>0.4</v>
      </c>
      <c r="K80" s="15"/>
      <c r="L80" s="49">
        <f t="shared" si="19"/>
        <v>0</v>
      </c>
      <c r="M80" s="15"/>
      <c r="N80" s="49">
        <f t="shared" si="20"/>
        <v>0</v>
      </c>
      <c r="O80" s="15"/>
      <c r="P80" s="49">
        <f t="shared" si="21"/>
        <v>0</v>
      </c>
      <c r="Q80" s="15"/>
      <c r="R80" s="49">
        <f t="shared" si="22"/>
        <v>0</v>
      </c>
      <c r="S80" s="50">
        <f t="shared" si="13"/>
        <v>41</v>
      </c>
      <c r="T80" s="15">
        <f t="shared" si="26"/>
        <v>2</v>
      </c>
      <c r="U80" s="52">
        <f t="shared" si="24"/>
        <v>1.2378378378378379</v>
      </c>
      <c r="V80" s="40"/>
    </row>
    <row r="81" spans="1:22" ht="18" customHeight="1">
      <c r="A81" s="15">
        <f t="shared" si="25"/>
        <v>80</v>
      </c>
      <c r="B81" s="65" t="s">
        <v>252</v>
      </c>
      <c r="C81" s="15"/>
      <c r="D81" s="49">
        <f>C81/29</f>
        <v>0</v>
      </c>
      <c r="E81" s="15"/>
      <c r="F81" s="49">
        <f t="shared" si="17"/>
        <v>0</v>
      </c>
      <c r="G81" s="15"/>
      <c r="H81" s="49">
        <f t="shared" si="27"/>
        <v>0</v>
      </c>
      <c r="I81" s="15">
        <v>5</v>
      </c>
      <c r="J81" s="49">
        <f t="shared" si="18"/>
        <v>0.2</v>
      </c>
      <c r="K81" s="15"/>
      <c r="L81" s="49">
        <f t="shared" si="19"/>
        <v>0</v>
      </c>
      <c r="M81" s="15">
        <v>9</v>
      </c>
      <c r="N81" s="49">
        <f t="shared" si="20"/>
        <v>0.29032258064516131</v>
      </c>
      <c r="O81" s="15"/>
      <c r="P81" s="49">
        <f t="shared" si="21"/>
        <v>0</v>
      </c>
      <c r="Q81" s="15"/>
      <c r="R81" s="49">
        <f t="shared" si="22"/>
        <v>0</v>
      </c>
      <c r="S81" s="50">
        <f t="shared" si="13"/>
        <v>14</v>
      </c>
      <c r="T81" s="15">
        <f t="shared" si="26"/>
        <v>2</v>
      </c>
      <c r="U81" s="52">
        <f t="shared" si="24"/>
        <v>0.49032258064516132</v>
      </c>
      <c r="V81" s="40"/>
    </row>
    <row r="82" spans="1:22" ht="18" customHeight="1">
      <c r="A82" s="15">
        <f t="shared" si="25"/>
        <v>81</v>
      </c>
      <c r="B82" s="67" t="s">
        <v>151</v>
      </c>
      <c r="C82" s="15"/>
      <c r="D82" s="49">
        <f>C82/29</f>
        <v>0</v>
      </c>
      <c r="E82" s="15">
        <v>2</v>
      </c>
      <c r="F82" s="49">
        <f t="shared" si="17"/>
        <v>5.4054054054054057E-2</v>
      </c>
      <c r="G82" s="15"/>
      <c r="H82" s="49">
        <f t="shared" si="27"/>
        <v>0</v>
      </c>
      <c r="I82" s="15">
        <v>4</v>
      </c>
      <c r="J82" s="49">
        <f t="shared" si="18"/>
        <v>0.16</v>
      </c>
      <c r="K82" s="15"/>
      <c r="L82" s="49">
        <f t="shared" si="19"/>
        <v>0</v>
      </c>
      <c r="M82" s="15"/>
      <c r="N82" s="49">
        <f t="shared" si="20"/>
        <v>0</v>
      </c>
      <c r="O82" s="15"/>
      <c r="P82" s="49">
        <f t="shared" si="21"/>
        <v>0</v>
      </c>
      <c r="Q82" s="15"/>
      <c r="R82" s="49">
        <f t="shared" si="22"/>
        <v>0</v>
      </c>
      <c r="S82" s="50">
        <f t="shared" si="13"/>
        <v>6</v>
      </c>
      <c r="T82" s="15">
        <f t="shared" si="26"/>
        <v>2</v>
      </c>
      <c r="U82" s="52">
        <f t="shared" si="24"/>
        <v>0.21405405405405406</v>
      </c>
      <c r="V82" s="40"/>
    </row>
    <row r="83" spans="1:22" ht="18" customHeight="1">
      <c r="A83" s="15">
        <f t="shared" si="25"/>
        <v>82</v>
      </c>
      <c r="B83" s="65" t="s">
        <v>255</v>
      </c>
      <c r="C83" s="15"/>
      <c r="D83" s="49">
        <f>C83/29</f>
        <v>0</v>
      </c>
      <c r="E83" s="15"/>
      <c r="F83" s="49">
        <f t="shared" si="17"/>
        <v>0</v>
      </c>
      <c r="G83" s="15">
        <v>48</v>
      </c>
      <c r="H83" s="49">
        <f t="shared" si="27"/>
        <v>0.82758620689655171</v>
      </c>
      <c r="I83" s="15"/>
      <c r="J83" s="49">
        <f t="shared" si="18"/>
        <v>0</v>
      </c>
      <c r="K83" s="15"/>
      <c r="L83" s="49">
        <f t="shared" si="19"/>
        <v>0</v>
      </c>
      <c r="M83" s="15"/>
      <c r="N83" s="49">
        <f t="shared" si="20"/>
        <v>0</v>
      </c>
      <c r="O83" s="15">
        <f>VLOOKUP(B83,Федора.Д!B:C,2,0)</f>
        <v>5</v>
      </c>
      <c r="P83" s="49">
        <f t="shared" si="21"/>
        <v>0.16666666666666666</v>
      </c>
      <c r="Q83" s="15"/>
      <c r="R83" s="49">
        <f t="shared" si="22"/>
        <v>0</v>
      </c>
      <c r="S83" s="50">
        <f t="shared" si="13"/>
        <v>53</v>
      </c>
      <c r="T83" s="15">
        <f t="shared" si="26"/>
        <v>2</v>
      </c>
      <c r="U83" s="52">
        <f t="shared" si="24"/>
        <v>0.99425287356321834</v>
      </c>
      <c r="V83" s="40"/>
    </row>
    <row r="84" spans="1:22" ht="18" customHeight="1">
      <c r="A84" s="15">
        <f t="shared" si="25"/>
        <v>83</v>
      </c>
      <c r="B84" s="67" t="s">
        <v>140</v>
      </c>
      <c r="C84" s="15">
        <v>23</v>
      </c>
      <c r="D84" s="49">
        <f>C84/51</f>
        <v>0.45098039215686275</v>
      </c>
      <c r="E84" s="15"/>
      <c r="F84" s="49">
        <f t="shared" si="17"/>
        <v>0</v>
      </c>
      <c r="G84" s="15">
        <v>38</v>
      </c>
      <c r="H84" s="49">
        <f t="shared" si="27"/>
        <v>0.65517241379310343</v>
      </c>
      <c r="I84" s="15"/>
      <c r="J84" s="49">
        <f t="shared" si="18"/>
        <v>0</v>
      </c>
      <c r="K84" s="15"/>
      <c r="L84" s="49">
        <f t="shared" si="19"/>
        <v>0</v>
      </c>
      <c r="M84" s="15"/>
      <c r="N84" s="49">
        <f t="shared" si="20"/>
        <v>0</v>
      </c>
      <c r="O84" s="15"/>
      <c r="P84" s="49">
        <f t="shared" si="21"/>
        <v>0</v>
      </c>
      <c r="Q84" s="15"/>
      <c r="R84" s="49">
        <f t="shared" si="22"/>
        <v>0</v>
      </c>
      <c r="S84" s="50">
        <f t="shared" si="13"/>
        <v>61</v>
      </c>
      <c r="T84" s="15">
        <f t="shared" si="26"/>
        <v>2</v>
      </c>
      <c r="U84" s="52">
        <f t="shared" si="24"/>
        <v>1.1061528059499661</v>
      </c>
      <c r="V84" s="40"/>
    </row>
    <row r="85" spans="1:22" ht="18" customHeight="1">
      <c r="A85" s="15">
        <f t="shared" si="25"/>
        <v>84</v>
      </c>
      <c r="B85" s="34" t="s">
        <v>397</v>
      </c>
      <c r="C85" s="15">
        <v>6</v>
      </c>
      <c r="D85" s="49">
        <f>C85/51</f>
        <v>0.11764705882352941</v>
      </c>
      <c r="E85" s="15"/>
      <c r="F85" s="49">
        <f t="shared" si="17"/>
        <v>0</v>
      </c>
      <c r="G85" s="15">
        <v>27</v>
      </c>
      <c r="H85" s="49">
        <f t="shared" si="27"/>
        <v>0.46551724137931033</v>
      </c>
      <c r="I85" s="15"/>
      <c r="J85" s="49">
        <f t="shared" si="18"/>
        <v>0</v>
      </c>
      <c r="K85" s="15"/>
      <c r="L85" s="49">
        <f t="shared" si="19"/>
        <v>0</v>
      </c>
      <c r="M85" s="15"/>
      <c r="N85" s="49">
        <f t="shared" si="20"/>
        <v>0</v>
      </c>
      <c r="O85" s="15"/>
      <c r="P85" s="49">
        <f t="shared" si="21"/>
        <v>0</v>
      </c>
      <c r="Q85" s="15"/>
      <c r="R85" s="49">
        <f t="shared" si="22"/>
        <v>0</v>
      </c>
      <c r="S85" s="50">
        <f t="shared" si="13"/>
        <v>33</v>
      </c>
      <c r="T85" s="15">
        <f t="shared" si="26"/>
        <v>2</v>
      </c>
      <c r="U85" s="52">
        <f t="shared" si="24"/>
        <v>0.58316430020283971</v>
      </c>
      <c r="V85" s="40"/>
    </row>
    <row r="86" spans="1:22" ht="18" customHeight="1">
      <c r="A86" s="15">
        <f t="shared" si="25"/>
        <v>85</v>
      </c>
      <c r="B86" s="67" t="s">
        <v>129</v>
      </c>
      <c r="C86" s="15">
        <v>32</v>
      </c>
      <c r="D86" s="49">
        <f>C86/51</f>
        <v>0.62745098039215685</v>
      </c>
      <c r="E86" s="15"/>
      <c r="F86" s="49">
        <f t="shared" si="17"/>
        <v>0</v>
      </c>
      <c r="G86" s="15">
        <v>16</v>
      </c>
      <c r="H86" s="49">
        <f t="shared" si="27"/>
        <v>0.27586206896551724</v>
      </c>
      <c r="I86" s="15"/>
      <c r="J86" s="49">
        <f t="shared" si="18"/>
        <v>0</v>
      </c>
      <c r="K86" s="15"/>
      <c r="L86" s="49">
        <f t="shared" si="19"/>
        <v>0</v>
      </c>
      <c r="M86" s="15"/>
      <c r="N86" s="49">
        <f t="shared" si="20"/>
        <v>0</v>
      </c>
      <c r="O86" s="15"/>
      <c r="P86" s="49">
        <f t="shared" si="21"/>
        <v>0</v>
      </c>
      <c r="Q86" s="15"/>
      <c r="R86" s="49">
        <f t="shared" si="22"/>
        <v>0</v>
      </c>
      <c r="S86" s="50">
        <f t="shared" si="13"/>
        <v>48</v>
      </c>
      <c r="T86" s="15">
        <f t="shared" si="26"/>
        <v>2</v>
      </c>
      <c r="U86" s="52">
        <f t="shared" si="24"/>
        <v>0.90331304935767409</v>
      </c>
      <c r="V86" s="40"/>
    </row>
    <row r="87" spans="1:22" ht="18" customHeight="1">
      <c r="A87" s="15">
        <f t="shared" si="25"/>
        <v>86</v>
      </c>
      <c r="B87" s="77" t="s">
        <v>384</v>
      </c>
      <c r="C87" s="15">
        <v>4</v>
      </c>
      <c r="D87" s="49">
        <f>C87/51</f>
        <v>7.8431372549019607E-2</v>
      </c>
      <c r="E87" s="15"/>
      <c r="F87" s="49">
        <f t="shared" si="17"/>
        <v>0</v>
      </c>
      <c r="G87" s="15">
        <v>7</v>
      </c>
      <c r="H87" s="49">
        <f t="shared" si="27"/>
        <v>0.1206896551724138</v>
      </c>
      <c r="I87" s="15"/>
      <c r="J87" s="49">
        <f t="shared" si="18"/>
        <v>0</v>
      </c>
      <c r="K87" s="15"/>
      <c r="L87" s="49">
        <f t="shared" si="19"/>
        <v>0</v>
      </c>
      <c r="M87" s="15"/>
      <c r="N87" s="49">
        <f t="shared" si="20"/>
        <v>0</v>
      </c>
      <c r="O87" s="15"/>
      <c r="P87" s="49">
        <f t="shared" si="21"/>
        <v>0</v>
      </c>
      <c r="Q87" s="15"/>
      <c r="R87" s="49">
        <f t="shared" si="22"/>
        <v>0</v>
      </c>
      <c r="S87" s="50">
        <f t="shared" si="13"/>
        <v>11</v>
      </c>
      <c r="T87" s="15">
        <f t="shared" si="26"/>
        <v>2</v>
      </c>
      <c r="U87" s="52">
        <f t="shared" si="24"/>
        <v>0.19912102772143342</v>
      </c>
      <c r="V87" s="40"/>
    </row>
    <row r="88" spans="1:22" ht="18" customHeight="1">
      <c r="A88" s="15">
        <f t="shared" si="25"/>
        <v>87</v>
      </c>
      <c r="B88" s="15" t="s">
        <v>400</v>
      </c>
      <c r="C88" s="15">
        <v>2</v>
      </c>
      <c r="D88" s="49">
        <f>C88/51</f>
        <v>3.9215686274509803E-2</v>
      </c>
      <c r="E88" s="15"/>
      <c r="F88" s="49">
        <f t="shared" si="17"/>
        <v>0</v>
      </c>
      <c r="G88" s="15">
        <v>3</v>
      </c>
      <c r="H88" s="49">
        <f t="shared" si="27"/>
        <v>5.1724137931034482E-2</v>
      </c>
      <c r="I88" s="15"/>
      <c r="J88" s="49">
        <f t="shared" si="18"/>
        <v>0</v>
      </c>
      <c r="K88" s="15"/>
      <c r="L88" s="49">
        <f t="shared" si="19"/>
        <v>0</v>
      </c>
      <c r="M88" s="15"/>
      <c r="N88" s="49">
        <f t="shared" si="20"/>
        <v>0</v>
      </c>
      <c r="O88" s="15"/>
      <c r="P88" s="49">
        <f t="shared" si="21"/>
        <v>0</v>
      </c>
      <c r="Q88" s="15"/>
      <c r="R88" s="49">
        <f t="shared" si="22"/>
        <v>0</v>
      </c>
      <c r="S88" s="50">
        <f t="shared" si="13"/>
        <v>5</v>
      </c>
      <c r="T88" s="15">
        <f t="shared" si="26"/>
        <v>2</v>
      </c>
      <c r="U88" s="52">
        <f t="shared" si="24"/>
        <v>9.0939824205544278E-2</v>
      </c>
      <c r="V88" s="40"/>
    </row>
    <row r="89" spans="1:22" ht="18" customHeight="1">
      <c r="A89" s="15">
        <f t="shared" si="25"/>
        <v>88</v>
      </c>
      <c r="B89" s="65" t="s">
        <v>292</v>
      </c>
      <c r="C89" s="15">
        <v>20</v>
      </c>
      <c r="D89" s="49">
        <f t="shared" ref="D89:D96" si="28">C89/29</f>
        <v>0.68965517241379315</v>
      </c>
      <c r="E89" s="15"/>
      <c r="F89" s="49">
        <f t="shared" si="17"/>
        <v>0</v>
      </c>
      <c r="G89" s="15">
        <v>1</v>
      </c>
      <c r="H89" s="49">
        <f>G89/25</f>
        <v>0.04</v>
      </c>
      <c r="I89" s="15"/>
      <c r="J89" s="49">
        <f t="shared" si="18"/>
        <v>0</v>
      </c>
      <c r="K89" s="15"/>
      <c r="L89" s="49">
        <f t="shared" si="19"/>
        <v>0</v>
      </c>
      <c r="M89" s="15"/>
      <c r="N89" s="49">
        <f t="shared" si="20"/>
        <v>0</v>
      </c>
      <c r="O89" s="15"/>
      <c r="P89" s="49">
        <f t="shared" si="21"/>
        <v>0</v>
      </c>
      <c r="Q89" s="15"/>
      <c r="R89" s="49">
        <f t="shared" si="22"/>
        <v>0</v>
      </c>
      <c r="S89" s="50">
        <f t="shared" si="13"/>
        <v>21</v>
      </c>
      <c r="T89" s="15">
        <f t="shared" si="26"/>
        <v>2</v>
      </c>
      <c r="U89" s="52">
        <f t="shared" si="24"/>
        <v>0.72965517241379318</v>
      </c>
      <c r="V89" s="40"/>
    </row>
    <row r="90" spans="1:22" ht="18" customHeight="1">
      <c r="A90" s="15">
        <f t="shared" si="25"/>
        <v>89</v>
      </c>
      <c r="B90" s="67" t="s">
        <v>50</v>
      </c>
      <c r="C90" s="15">
        <v>14</v>
      </c>
      <c r="D90" s="49">
        <f t="shared" si="28"/>
        <v>0.48275862068965519</v>
      </c>
      <c r="E90" s="15"/>
      <c r="F90" s="49">
        <f t="shared" si="17"/>
        <v>0</v>
      </c>
      <c r="G90" s="15"/>
      <c r="H90" s="49">
        <f t="shared" ref="H90:H108" si="29">G90/58</f>
        <v>0</v>
      </c>
      <c r="I90" s="15"/>
      <c r="J90" s="49">
        <f t="shared" si="18"/>
        <v>0</v>
      </c>
      <c r="K90" s="15"/>
      <c r="L90" s="49">
        <f t="shared" si="19"/>
        <v>0</v>
      </c>
      <c r="M90" s="15">
        <v>12</v>
      </c>
      <c r="N90" s="49">
        <f t="shared" si="20"/>
        <v>0.38709677419354838</v>
      </c>
      <c r="O90" s="15"/>
      <c r="P90" s="49">
        <f t="shared" si="21"/>
        <v>0</v>
      </c>
      <c r="Q90" s="15"/>
      <c r="R90" s="49">
        <f t="shared" si="22"/>
        <v>0</v>
      </c>
      <c r="S90" s="50">
        <f t="shared" si="13"/>
        <v>26</v>
      </c>
      <c r="T90" s="15">
        <f t="shared" si="26"/>
        <v>2</v>
      </c>
      <c r="U90" s="52">
        <f t="shared" si="24"/>
        <v>0.86985539488320351</v>
      </c>
      <c r="V90" s="40"/>
    </row>
    <row r="91" spans="1:22" ht="18" customHeight="1">
      <c r="A91" s="15">
        <f t="shared" si="25"/>
        <v>90</v>
      </c>
      <c r="B91" s="67" t="s">
        <v>34</v>
      </c>
      <c r="C91" s="15"/>
      <c r="D91" s="49">
        <f t="shared" si="28"/>
        <v>0</v>
      </c>
      <c r="E91" s="15">
        <v>37</v>
      </c>
      <c r="F91" s="49">
        <f t="shared" si="17"/>
        <v>1</v>
      </c>
      <c r="G91" s="15"/>
      <c r="H91" s="49">
        <f t="shared" si="29"/>
        <v>0</v>
      </c>
      <c r="I91" s="15"/>
      <c r="J91" s="49">
        <f t="shared" si="18"/>
        <v>0</v>
      </c>
      <c r="K91" s="15"/>
      <c r="L91" s="49">
        <f t="shared" si="19"/>
        <v>0</v>
      </c>
      <c r="M91" s="15"/>
      <c r="N91" s="49">
        <f t="shared" si="20"/>
        <v>0</v>
      </c>
      <c r="O91" s="15">
        <f>VLOOKUP(B91,Федора.Д!B:C,2,0)</f>
        <v>22</v>
      </c>
      <c r="P91" s="49">
        <f t="shared" si="21"/>
        <v>0.73333333333333328</v>
      </c>
      <c r="Q91" s="15"/>
      <c r="R91" s="49">
        <f t="shared" si="22"/>
        <v>0</v>
      </c>
      <c r="S91" s="50">
        <f t="shared" si="13"/>
        <v>59</v>
      </c>
      <c r="T91" s="15">
        <f t="shared" si="26"/>
        <v>2</v>
      </c>
      <c r="U91" s="52">
        <f t="shared" si="24"/>
        <v>1.7333333333333334</v>
      </c>
      <c r="V91" s="40"/>
    </row>
    <row r="92" spans="1:22" ht="18" customHeight="1">
      <c r="A92" s="15">
        <f t="shared" si="25"/>
        <v>91</v>
      </c>
      <c r="B92" s="67" t="s">
        <v>76</v>
      </c>
      <c r="C92" s="15"/>
      <c r="D92" s="49">
        <f t="shared" si="28"/>
        <v>0</v>
      </c>
      <c r="E92" s="15"/>
      <c r="F92" s="49">
        <f t="shared" si="17"/>
        <v>0</v>
      </c>
      <c r="G92" s="15"/>
      <c r="H92" s="49">
        <f t="shared" si="29"/>
        <v>0</v>
      </c>
      <c r="I92" s="15"/>
      <c r="J92" s="49">
        <f t="shared" si="18"/>
        <v>0</v>
      </c>
      <c r="K92" s="15"/>
      <c r="L92" s="49">
        <f t="shared" si="19"/>
        <v>0</v>
      </c>
      <c r="M92" s="15">
        <v>23</v>
      </c>
      <c r="N92" s="49">
        <f t="shared" si="20"/>
        <v>0.74193548387096775</v>
      </c>
      <c r="O92" s="15">
        <f>VLOOKUP(B92,Федора.Д!B:C,2,0)</f>
        <v>6</v>
      </c>
      <c r="P92" s="49">
        <f t="shared" si="21"/>
        <v>0.2</v>
      </c>
      <c r="Q92" s="15"/>
      <c r="R92" s="49">
        <f t="shared" si="22"/>
        <v>0</v>
      </c>
      <c r="S92" s="50">
        <f t="shared" si="13"/>
        <v>29</v>
      </c>
      <c r="T92" s="15">
        <f t="shared" si="26"/>
        <v>2</v>
      </c>
      <c r="U92" s="52">
        <f t="shared" si="24"/>
        <v>0.9419354838709677</v>
      </c>
      <c r="V92" s="40"/>
    </row>
    <row r="93" spans="1:22" ht="18" customHeight="1">
      <c r="A93" s="15">
        <f t="shared" si="25"/>
        <v>92</v>
      </c>
      <c r="B93" s="67" t="s">
        <v>83</v>
      </c>
      <c r="C93" s="15"/>
      <c r="D93" s="49">
        <f t="shared" si="28"/>
        <v>0</v>
      </c>
      <c r="E93" s="15">
        <v>5</v>
      </c>
      <c r="F93" s="49">
        <f t="shared" si="17"/>
        <v>0.13513513513513514</v>
      </c>
      <c r="G93" s="15"/>
      <c r="H93" s="49">
        <f t="shared" si="29"/>
        <v>0</v>
      </c>
      <c r="I93" s="15"/>
      <c r="J93" s="49">
        <f t="shared" si="18"/>
        <v>0</v>
      </c>
      <c r="K93" s="15"/>
      <c r="L93" s="49">
        <f t="shared" si="19"/>
        <v>0</v>
      </c>
      <c r="M93" s="15"/>
      <c r="N93" s="49">
        <f t="shared" si="20"/>
        <v>0</v>
      </c>
      <c r="O93" s="15">
        <f>VLOOKUP(B93,Федора.Д!B:C,2,0)</f>
        <v>15</v>
      </c>
      <c r="P93" s="49">
        <f t="shared" si="21"/>
        <v>0.5</v>
      </c>
      <c r="Q93" s="15"/>
      <c r="R93" s="49">
        <f t="shared" si="22"/>
        <v>0</v>
      </c>
      <c r="S93" s="50">
        <f t="shared" si="13"/>
        <v>20</v>
      </c>
      <c r="T93" s="15">
        <f t="shared" si="26"/>
        <v>2</v>
      </c>
      <c r="U93" s="52">
        <f t="shared" si="24"/>
        <v>0.63513513513513509</v>
      </c>
      <c r="V93" s="40"/>
    </row>
    <row r="94" spans="1:22" ht="18" customHeight="1">
      <c r="A94" s="15">
        <f t="shared" si="25"/>
        <v>93</v>
      </c>
      <c r="B94" s="15" t="s">
        <v>399</v>
      </c>
      <c r="C94" s="15"/>
      <c r="D94" s="49">
        <f t="shared" si="28"/>
        <v>0</v>
      </c>
      <c r="E94" s="15"/>
      <c r="F94" s="49">
        <f t="shared" si="17"/>
        <v>0</v>
      </c>
      <c r="G94" s="15"/>
      <c r="H94" s="49">
        <f t="shared" si="29"/>
        <v>0</v>
      </c>
      <c r="I94" s="15"/>
      <c r="J94" s="49">
        <f t="shared" si="18"/>
        <v>0</v>
      </c>
      <c r="K94" s="15"/>
      <c r="L94" s="49">
        <f t="shared" si="19"/>
        <v>0</v>
      </c>
      <c r="M94" s="15">
        <v>3</v>
      </c>
      <c r="N94" s="49">
        <f t="shared" si="20"/>
        <v>9.6774193548387094E-2</v>
      </c>
      <c r="O94" s="15"/>
      <c r="P94" s="49">
        <f t="shared" si="21"/>
        <v>0</v>
      </c>
      <c r="Q94" s="15">
        <v>8</v>
      </c>
      <c r="R94" s="49">
        <f t="shared" si="22"/>
        <v>0.29629629629629628</v>
      </c>
      <c r="S94" s="50">
        <f t="shared" si="13"/>
        <v>11</v>
      </c>
      <c r="T94" s="15">
        <f t="shared" si="26"/>
        <v>2</v>
      </c>
      <c r="U94" s="52">
        <f t="shared" si="24"/>
        <v>0.3930704898446834</v>
      </c>
      <c r="V94" s="40"/>
    </row>
    <row r="95" spans="1:22" ht="18" customHeight="1">
      <c r="A95" s="15">
        <f t="shared" si="25"/>
        <v>94</v>
      </c>
      <c r="B95" s="15" t="s">
        <v>398</v>
      </c>
      <c r="C95" s="15"/>
      <c r="D95" s="49">
        <f t="shared" si="28"/>
        <v>0</v>
      </c>
      <c r="E95" s="15"/>
      <c r="F95" s="49">
        <f t="shared" si="17"/>
        <v>0</v>
      </c>
      <c r="G95" s="15"/>
      <c r="H95" s="49">
        <f t="shared" si="29"/>
        <v>0</v>
      </c>
      <c r="I95" s="15"/>
      <c r="J95" s="49">
        <f t="shared" si="18"/>
        <v>0</v>
      </c>
      <c r="K95" s="15"/>
      <c r="L95" s="49">
        <f t="shared" si="19"/>
        <v>0</v>
      </c>
      <c r="M95" s="15">
        <v>3</v>
      </c>
      <c r="N95" s="49">
        <f t="shared" si="20"/>
        <v>9.6774193548387094E-2</v>
      </c>
      <c r="O95" s="15"/>
      <c r="P95" s="49">
        <f t="shared" si="21"/>
        <v>0</v>
      </c>
      <c r="Q95" s="15">
        <v>8</v>
      </c>
      <c r="R95" s="49">
        <f t="shared" si="22"/>
        <v>0.29629629629629628</v>
      </c>
      <c r="S95" s="50">
        <f t="shared" si="13"/>
        <v>11</v>
      </c>
      <c r="T95" s="15">
        <f t="shared" si="26"/>
        <v>2</v>
      </c>
      <c r="U95" s="52">
        <f t="shared" si="24"/>
        <v>0.3930704898446834</v>
      </c>
      <c r="V95" s="40"/>
    </row>
    <row r="96" spans="1:22" ht="18" customHeight="1">
      <c r="A96" s="15">
        <f t="shared" si="25"/>
        <v>95</v>
      </c>
      <c r="B96" s="15" t="s">
        <v>360</v>
      </c>
      <c r="C96" s="15"/>
      <c r="D96" s="49">
        <f t="shared" si="28"/>
        <v>0</v>
      </c>
      <c r="E96" s="15">
        <v>4</v>
      </c>
      <c r="F96" s="49">
        <f t="shared" si="17"/>
        <v>0.10810810810810811</v>
      </c>
      <c r="G96" s="15"/>
      <c r="H96" s="49">
        <f t="shared" si="29"/>
        <v>0</v>
      </c>
      <c r="I96" s="15"/>
      <c r="J96" s="49">
        <f t="shared" si="18"/>
        <v>0</v>
      </c>
      <c r="K96" s="15"/>
      <c r="L96" s="49">
        <f t="shared" si="19"/>
        <v>0</v>
      </c>
      <c r="M96" s="15"/>
      <c r="N96" s="49">
        <f t="shared" si="20"/>
        <v>0</v>
      </c>
      <c r="O96" s="15"/>
      <c r="P96" s="49">
        <f t="shared" si="21"/>
        <v>0</v>
      </c>
      <c r="Q96" s="15">
        <v>1</v>
      </c>
      <c r="R96" s="49">
        <f t="shared" si="22"/>
        <v>3.7037037037037035E-2</v>
      </c>
      <c r="S96" s="50">
        <f t="shared" si="13"/>
        <v>5</v>
      </c>
      <c r="T96" s="15">
        <f t="shared" si="26"/>
        <v>2</v>
      </c>
      <c r="U96" s="52">
        <f t="shared" si="24"/>
        <v>0.14514514514514515</v>
      </c>
      <c r="V96" s="40"/>
    </row>
    <row r="97" spans="1:22" ht="18" customHeight="1">
      <c r="A97" s="15">
        <f t="shared" si="25"/>
        <v>96</v>
      </c>
      <c r="B97" s="67" t="s">
        <v>55</v>
      </c>
      <c r="C97" s="15">
        <v>7</v>
      </c>
      <c r="D97" s="49">
        <f>C97/51</f>
        <v>0.13725490196078433</v>
      </c>
      <c r="E97" s="15"/>
      <c r="F97" s="49">
        <f t="shared" si="17"/>
        <v>0</v>
      </c>
      <c r="G97" s="15"/>
      <c r="H97" s="49">
        <f t="shared" si="29"/>
        <v>0</v>
      </c>
      <c r="I97" s="15"/>
      <c r="J97" s="49">
        <f t="shared" si="18"/>
        <v>0</v>
      </c>
      <c r="K97" s="15">
        <v>23</v>
      </c>
      <c r="L97" s="49">
        <f t="shared" si="19"/>
        <v>0.88461538461538458</v>
      </c>
      <c r="M97" s="15"/>
      <c r="N97" s="49">
        <f t="shared" si="20"/>
        <v>0</v>
      </c>
      <c r="O97" s="15"/>
      <c r="P97" s="49">
        <f t="shared" si="21"/>
        <v>0</v>
      </c>
      <c r="Q97" s="15"/>
      <c r="R97" s="49">
        <f t="shared" si="22"/>
        <v>0</v>
      </c>
      <c r="S97" s="50">
        <f t="shared" si="13"/>
        <v>30</v>
      </c>
      <c r="T97" s="15">
        <f t="shared" si="26"/>
        <v>2</v>
      </c>
      <c r="U97" s="52">
        <f t="shared" si="24"/>
        <v>1.0218702865761689</v>
      </c>
      <c r="V97" s="40"/>
    </row>
    <row r="98" spans="1:22" ht="18" customHeight="1">
      <c r="A98" s="15">
        <f t="shared" si="25"/>
        <v>97</v>
      </c>
      <c r="B98" s="15" t="s">
        <v>576</v>
      </c>
      <c r="C98" s="15"/>
      <c r="D98" s="49">
        <f t="shared" ref="D98:D114" si="30">C98/29</f>
        <v>0</v>
      </c>
      <c r="E98" s="15"/>
      <c r="F98" s="49">
        <f t="shared" si="17"/>
        <v>0</v>
      </c>
      <c r="G98" s="15">
        <v>5</v>
      </c>
      <c r="H98" s="49">
        <f t="shared" si="29"/>
        <v>8.6206896551724144E-2</v>
      </c>
      <c r="I98" s="15"/>
      <c r="J98" s="49">
        <f t="shared" si="18"/>
        <v>0</v>
      </c>
      <c r="K98" s="15">
        <v>11</v>
      </c>
      <c r="L98" s="49">
        <f t="shared" si="19"/>
        <v>0.42307692307692307</v>
      </c>
      <c r="M98" s="15"/>
      <c r="N98" s="49">
        <f t="shared" si="20"/>
        <v>0</v>
      </c>
      <c r="O98" s="15"/>
      <c r="P98" s="49">
        <f t="shared" si="21"/>
        <v>0</v>
      </c>
      <c r="Q98" s="15"/>
      <c r="R98" s="49">
        <f t="shared" si="22"/>
        <v>0</v>
      </c>
      <c r="S98" s="50">
        <f t="shared" ref="S98:S161" si="31">C98+E98+G98+I98+K98+M98+O98+Q98</f>
        <v>16</v>
      </c>
      <c r="T98" s="15">
        <f t="shared" si="26"/>
        <v>2</v>
      </c>
      <c r="U98" s="52">
        <f t="shared" si="24"/>
        <v>0.50928381962864722</v>
      </c>
      <c r="V98" s="40"/>
    </row>
    <row r="99" spans="1:22" ht="18" customHeight="1">
      <c r="A99" s="15">
        <f t="shared" si="25"/>
        <v>98</v>
      </c>
      <c r="B99" s="65" t="s">
        <v>280</v>
      </c>
      <c r="C99" s="15"/>
      <c r="D99" s="49">
        <f t="shared" si="30"/>
        <v>0</v>
      </c>
      <c r="E99" s="15"/>
      <c r="F99" s="49">
        <f t="shared" si="17"/>
        <v>0</v>
      </c>
      <c r="G99" s="15"/>
      <c r="H99" s="49">
        <f t="shared" si="29"/>
        <v>0</v>
      </c>
      <c r="I99" s="15"/>
      <c r="J99" s="49">
        <f t="shared" si="18"/>
        <v>0</v>
      </c>
      <c r="K99" s="15">
        <v>8</v>
      </c>
      <c r="L99" s="49">
        <f t="shared" si="19"/>
        <v>0.30769230769230771</v>
      </c>
      <c r="M99" s="15"/>
      <c r="N99" s="49">
        <f t="shared" si="20"/>
        <v>0</v>
      </c>
      <c r="O99" s="15"/>
      <c r="P99" s="49">
        <f t="shared" si="21"/>
        <v>0</v>
      </c>
      <c r="Q99" s="15">
        <v>12</v>
      </c>
      <c r="R99" s="49">
        <f t="shared" si="22"/>
        <v>0.44444444444444442</v>
      </c>
      <c r="S99" s="50">
        <f t="shared" si="31"/>
        <v>20</v>
      </c>
      <c r="T99" s="15">
        <f t="shared" si="26"/>
        <v>2</v>
      </c>
      <c r="U99" s="52">
        <f t="shared" si="24"/>
        <v>0.75213675213675213</v>
      </c>
      <c r="V99" s="40"/>
    </row>
    <row r="100" spans="1:22" ht="18" customHeight="1">
      <c r="A100" s="15">
        <f t="shared" si="25"/>
        <v>99</v>
      </c>
      <c r="B100" s="67" t="s">
        <v>65</v>
      </c>
      <c r="C100" s="15"/>
      <c r="D100" s="49">
        <f t="shared" si="30"/>
        <v>0</v>
      </c>
      <c r="E100" s="15"/>
      <c r="F100" s="49">
        <f t="shared" si="17"/>
        <v>0</v>
      </c>
      <c r="G100" s="15"/>
      <c r="H100" s="49">
        <f t="shared" si="29"/>
        <v>0</v>
      </c>
      <c r="I100" s="15">
        <v>17</v>
      </c>
      <c r="J100" s="49">
        <f t="shared" si="18"/>
        <v>0.68</v>
      </c>
      <c r="K100" s="15"/>
      <c r="L100" s="49">
        <f t="shared" si="19"/>
        <v>0</v>
      </c>
      <c r="M100" s="15"/>
      <c r="N100" s="49">
        <f t="shared" si="20"/>
        <v>0</v>
      </c>
      <c r="O100" s="15"/>
      <c r="P100" s="49">
        <f t="shared" si="21"/>
        <v>0</v>
      </c>
      <c r="Q100" s="15"/>
      <c r="R100" s="49">
        <f t="shared" si="22"/>
        <v>0</v>
      </c>
      <c r="S100" s="50">
        <f t="shared" si="31"/>
        <v>17</v>
      </c>
      <c r="T100" s="15">
        <f t="shared" si="26"/>
        <v>1</v>
      </c>
      <c r="U100" s="52">
        <f t="shared" si="24"/>
        <v>0.68</v>
      </c>
      <c r="V100" s="40"/>
    </row>
    <row r="101" spans="1:22" ht="18" customHeight="1">
      <c r="A101" s="15">
        <f t="shared" si="25"/>
        <v>100</v>
      </c>
      <c r="B101" s="67" t="s">
        <v>91</v>
      </c>
      <c r="C101" s="15"/>
      <c r="D101" s="49">
        <f t="shared" si="30"/>
        <v>0</v>
      </c>
      <c r="E101" s="15"/>
      <c r="F101" s="49">
        <f t="shared" si="17"/>
        <v>0</v>
      </c>
      <c r="G101" s="15"/>
      <c r="H101" s="49">
        <f t="shared" si="29"/>
        <v>0</v>
      </c>
      <c r="I101" s="15">
        <v>3</v>
      </c>
      <c r="J101" s="49">
        <f t="shared" si="18"/>
        <v>0.12</v>
      </c>
      <c r="K101" s="15"/>
      <c r="L101" s="49">
        <f t="shared" si="19"/>
        <v>0</v>
      </c>
      <c r="M101" s="15"/>
      <c r="N101" s="49">
        <f t="shared" si="20"/>
        <v>0</v>
      </c>
      <c r="O101" s="15"/>
      <c r="P101" s="49">
        <f t="shared" si="21"/>
        <v>0</v>
      </c>
      <c r="Q101" s="15"/>
      <c r="R101" s="49">
        <f t="shared" si="22"/>
        <v>0</v>
      </c>
      <c r="S101" s="50">
        <f t="shared" si="31"/>
        <v>3</v>
      </c>
      <c r="T101" s="15">
        <f t="shared" si="26"/>
        <v>1</v>
      </c>
      <c r="U101" s="52">
        <f t="shared" si="24"/>
        <v>0.12</v>
      </c>
      <c r="V101" s="40"/>
    </row>
    <row r="102" spans="1:22" ht="18" customHeight="1">
      <c r="A102" s="15">
        <f t="shared" si="25"/>
        <v>101</v>
      </c>
      <c r="B102" s="15" t="s">
        <v>432</v>
      </c>
      <c r="C102" s="15"/>
      <c r="D102" s="49">
        <f t="shared" si="30"/>
        <v>0</v>
      </c>
      <c r="E102" s="15"/>
      <c r="F102" s="49">
        <f t="shared" si="17"/>
        <v>0</v>
      </c>
      <c r="G102" s="15">
        <v>49</v>
      </c>
      <c r="H102" s="49">
        <f t="shared" si="29"/>
        <v>0.84482758620689657</v>
      </c>
      <c r="I102" s="15"/>
      <c r="J102" s="49">
        <f t="shared" si="18"/>
        <v>0</v>
      </c>
      <c r="K102" s="15"/>
      <c r="L102" s="49">
        <f t="shared" si="19"/>
        <v>0</v>
      </c>
      <c r="M102" s="15"/>
      <c r="N102" s="49">
        <f t="shared" si="20"/>
        <v>0</v>
      </c>
      <c r="O102" s="15"/>
      <c r="P102" s="49">
        <f t="shared" si="21"/>
        <v>0</v>
      </c>
      <c r="Q102" s="15"/>
      <c r="R102" s="49">
        <f t="shared" si="22"/>
        <v>0</v>
      </c>
      <c r="S102" s="50">
        <f t="shared" si="31"/>
        <v>49</v>
      </c>
      <c r="T102" s="15">
        <f t="shared" si="26"/>
        <v>1</v>
      </c>
      <c r="U102" s="52">
        <f t="shared" si="24"/>
        <v>0.84482758620689657</v>
      </c>
      <c r="V102" s="40"/>
    </row>
    <row r="103" spans="1:22" ht="18" customHeight="1">
      <c r="A103" s="15">
        <f t="shared" si="25"/>
        <v>102</v>
      </c>
      <c r="B103" s="15" t="s">
        <v>589</v>
      </c>
      <c r="C103" s="15"/>
      <c r="D103" s="49">
        <f t="shared" si="30"/>
        <v>0</v>
      </c>
      <c r="E103" s="15"/>
      <c r="F103" s="49">
        <f t="shared" si="17"/>
        <v>0</v>
      </c>
      <c r="G103" s="15">
        <v>42</v>
      </c>
      <c r="H103" s="49">
        <f t="shared" si="29"/>
        <v>0.72413793103448276</v>
      </c>
      <c r="I103" s="15"/>
      <c r="J103" s="49">
        <f t="shared" si="18"/>
        <v>0</v>
      </c>
      <c r="K103" s="15"/>
      <c r="L103" s="49">
        <f t="shared" si="19"/>
        <v>0</v>
      </c>
      <c r="M103" s="15"/>
      <c r="N103" s="49">
        <f t="shared" si="20"/>
        <v>0</v>
      </c>
      <c r="O103" s="15"/>
      <c r="P103" s="49">
        <f t="shared" si="21"/>
        <v>0</v>
      </c>
      <c r="Q103" s="15"/>
      <c r="R103" s="49">
        <f t="shared" si="22"/>
        <v>0</v>
      </c>
      <c r="S103" s="50">
        <f t="shared" si="31"/>
        <v>42</v>
      </c>
      <c r="T103" s="15">
        <f t="shared" si="26"/>
        <v>1</v>
      </c>
      <c r="U103" s="52">
        <f t="shared" si="24"/>
        <v>0.72413793103448276</v>
      </c>
      <c r="V103" s="40"/>
    </row>
    <row r="104" spans="1:22" ht="18" customHeight="1">
      <c r="A104" s="15">
        <f t="shared" si="25"/>
        <v>103</v>
      </c>
      <c r="B104" s="67" t="s">
        <v>102</v>
      </c>
      <c r="C104" s="15"/>
      <c r="D104" s="49">
        <f t="shared" si="30"/>
        <v>0</v>
      </c>
      <c r="E104" s="15"/>
      <c r="F104" s="49">
        <f t="shared" si="17"/>
        <v>0</v>
      </c>
      <c r="G104" s="15">
        <v>37</v>
      </c>
      <c r="H104" s="49">
        <f t="shared" si="29"/>
        <v>0.63793103448275867</v>
      </c>
      <c r="I104" s="15"/>
      <c r="J104" s="49">
        <f t="shared" si="18"/>
        <v>0</v>
      </c>
      <c r="K104" s="15"/>
      <c r="L104" s="49">
        <f t="shared" si="19"/>
        <v>0</v>
      </c>
      <c r="M104" s="15"/>
      <c r="N104" s="49">
        <f t="shared" si="20"/>
        <v>0</v>
      </c>
      <c r="O104" s="15"/>
      <c r="P104" s="49">
        <f t="shared" si="21"/>
        <v>0</v>
      </c>
      <c r="Q104" s="15"/>
      <c r="R104" s="49">
        <f t="shared" si="22"/>
        <v>0</v>
      </c>
      <c r="S104" s="50">
        <f t="shared" si="31"/>
        <v>37</v>
      </c>
      <c r="T104" s="15">
        <f t="shared" si="26"/>
        <v>1</v>
      </c>
      <c r="U104" s="52">
        <f t="shared" si="24"/>
        <v>0.63793103448275867</v>
      </c>
      <c r="V104" s="40"/>
    </row>
    <row r="105" spans="1:22" ht="18" customHeight="1">
      <c r="A105" s="15">
        <f t="shared" si="25"/>
        <v>104</v>
      </c>
      <c r="B105" s="15" t="s">
        <v>587</v>
      </c>
      <c r="C105" s="15"/>
      <c r="D105" s="49">
        <f t="shared" si="30"/>
        <v>0</v>
      </c>
      <c r="E105" s="15"/>
      <c r="F105" s="49">
        <f t="shared" si="17"/>
        <v>0</v>
      </c>
      <c r="G105" s="15">
        <v>15</v>
      </c>
      <c r="H105" s="49">
        <f t="shared" si="29"/>
        <v>0.25862068965517243</v>
      </c>
      <c r="I105" s="15"/>
      <c r="J105" s="49">
        <f t="shared" si="18"/>
        <v>0</v>
      </c>
      <c r="K105" s="15"/>
      <c r="L105" s="49">
        <f t="shared" si="19"/>
        <v>0</v>
      </c>
      <c r="M105" s="15"/>
      <c r="N105" s="49">
        <f t="shared" si="20"/>
        <v>0</v>
      </c>
      <c r="O105" s="15"/>
      <c r="P105" s="49">
        <f t="shared" si="21"/>
        <v>0</v>
      </c>
      <c r="Q105" s="15"/>
      <c r="R105" s="49">
        <f t="shared" si="22"/>
        <v>0</v>
      </c>
      <c r="S105" s="50">
        <f t="shared" si="31"/>
        <v>15</v>
      </c>
      <c r="T105" s="15">
        <f t="shared" si="26"/>
        <v>1</v>
      </c>
      <c r="U105" s="52">
        <f t="shared" si="24"/>
        <v>0.25862068965517243</v>
      </c>
      <c r="V105" s="40"/>
    </row>
    <row r="106" spans="1:22" ht="18" customHeight="1">
      <c r="A106" s="15">
        <f t="shared" si="25"/>
        <v>105</v>
      </c>
      <c r="B106" s="67" t="s">
        <v>107</v>
      </c>
      <c r="C106" s="15"/>
      <c r="D106" s="49">
        <f t="shared" si="30"/>
        <v>0</v>
      </c>
      <c r="E106" s="15"/>
      <c r="F106" s="49">
        <f t="shared" si="17"/>
        <v>0</v>
      </c>
      <c r="G106" s="15">
        <v>12</v>
      </c>
      <c r="H106" s="49">
        <f t="shared" si="29"/>
        <v>0.20689655172413793</v>
      </c>
      <c r="I106" s="15"/>
      <c r="J106" s="49">
        <f t="shared" si="18"/>
        <v>0</v>
      </c>
      <c r="K106" s="15"/>
      <c r="L106" s="49">
        <f t="shared" si="19"/>
        <v>0</v>
      </c>
      <c r="M106" s="15"/>
      <c r="N106" s="49">
        <f t="shared" si="20"/>
        <v>0</v>
      </c>
      <c r="O106" s="15"/>
      <c r="P106" s="49">
        <f t="shared" si="21"/>
        <v>0</v>
      </c>
      <c r="Q106" s="15"/>
      <c r="R106" s="49">
        <f t="shared" si="22"/>
        <v>0</v>
      </c>
      <c r="S106" s="50">
        <f t="shared" si="31"/>
        <v>12</v>
      </c>
      <c r="T106" s="15">
        <f t="shared" si="26"/>
        <v>1</v>
      </c>
      <c r="U106" s="52">
        <f t="shared" si="24"/>
        <v>0.20689655172413793</v>
      </c>
      <c r="V106" s="40"/>
    </row>
    <row r="107" spans="1:22" ht="18" customHeight="1">
      <c r="A107" s="15">
        <f t="shared" si="25"/>
        <v>106</v>
      </c>
      <c r="B107" s="15" t="s">
        <v>435</v>
      </c>
      <c r="C107" s="15"/>
      <c r="D107" s="49">
        <f t="shared" si="30"/>
        <v>0</v>
      </c>
      <c r="E107" s="15"/>
      <c r="F107" s="49">
        <f t="shared" si="17"/>
        <v>0</v>
      </c>
      <c r="G107" s="15">
        <v>11</v>
      </c>
      <c r="H107" s="49">
        <f t="shared" si="29"/>
        <v>0.18965517241379309</v>
      </c>
      <c r="I107" s="15"/>
      <c r="J107" s="49">
        <f t="shared" si="18"/>
        <v>0</v>
      </c>
      <c r="K107" s="15"/>
      <c r="L107" s="49">
        <f t="shared" si="19"/>
        <v>0</v>
      </c>
      <c r="M107" s="15"/>
      <c r="N107" s="49">
        <f t="shared" si="20"/>
        <v>0</v>
      </c>
      <c r="O107" s="15"/>
      <c r="P107" s="49">
        <f t="shared" si="21"/>
        <v>0</v>
      </c>
      <c r="Q107" s="15"/>
      <c r="R107" s="49">
        <f t="shared" si="22"/>
        <v>0</v>
      </c>
      <c r="S107" s="50">
        <f t="shared" si="31"/>
        <v>11</v>
      </c>
      <c r="T107" s="15">
        <f t="shared" si="26"/>
        <v>1</v>
      </c>
      <c r="U107" s="52">
        <f t="shared" si="24"/>
        <v>0.18965517241379309</v>
      </c>
      <c r="V107" s="40"/>
    </row>
    <row r="108" spans="1:22" ht="18" customHeight="1">
      <c r="A108" s="15">
        <f t="shared" si="25"/>
        <v>107</v>
      </c>
      <c r="B108" s="65" t="s">
        <v>298</v>
      </c>
      <c r="C108" s="15"/>
      <c r="D108" s="49">
        <f t="shared" si="30"/>
        <v>0</v>
      </c>
      <c r="E108" s="15"/>
      <c r="F108" s="49">
        <f t="shared" si="17"/>
        <v>0</v>
      </c>
      <c r="G108" s="15">
        <v>10</v>
      </c>
      <c r="H108" s="49">
        <f t="shared" si="29"/>
        <v>0.17241379310344829</v>
      </c>
      <c r="I108" s="15"/>
      <c r="J108" s="49">
        <f t="shared" si="18"/>
        <v>0</v>
      </c>
      <c r="K108" s="15"/>
      <c r="L108" s="49">
        <f t="shared" si="19"/>
        <v>0</v>
      </c>
      <c r="M108" s="15"/>
      <c r="N108" s="49">
        <f t="shared" si="20"/>
        <v>0</v>
      </c>
      <c r="O108" s="15"/>
      <c r="P108" s="49">
        <f t="shared" si="21"/>
        <v>0</v>
      </c>
      <c r="Q108" s="15"/>
      <c r="R108" s="49">
        <f t="shared" si="22"/>
        <v>0</v>
      </c>
      <c r="S108" s="50">
        <f t="shared" si="31"/>
        <v>10</v>
      </c>
      <c r="T108" s="15">
        <f t="shared" si="26"/>
        <v>1</v>
      </c>
      <c r="U108" s="52">
        <f t="shared" si="24"/>
        <v>0.17241379310344829</v>
      </c>
      <c r="V108" s="40"/>
    </row>
    <row r="109" spans="1:22" ht="18" customHeight="1">
      <c r="A109" s="15">
        <f t="shared" si="25"/>
        <v>108</v>
      </c>
      <c r="B109" s="15" t="s">
        <v>437</v>
      </c>
      <c r="C109" s="15"/>
      <c r="D109" s="49">
        <f t="shared" si="30"/>
        <v>0</v>
      </c>
      <c r="E109" s="15"/>
      <c r="F109" s="49">
        <f t="shared" si="17"/>
        <v>0</v>
      </c>
      <c r="G109" s="15">
        <v>8</v>
      </c>
      <c r="H109" s="49">
        <f>G109/25</f>
        <v>0.32</v>
      </c>
      <c r="I109" s="15"/>
      <c r="J109" s="49">
        <f t="shared" si="18"/>
        <v>0</v>
      </c>
      <c r="K109" s="15"/>
      <c r="L109" s="49">
        <f t="shared" si="19"/>
        <v>0</v>
      </c>
      <c r="M109" s="15"/>
      <c r="N109" s="49">
        <f t="shared" si="20"/>
        <v>0</v>
      </c>
      <c r="O109" s="15"/>
      <c r="P109" s="49">
        <f t="shared" si="21"/>
        <v>0</v>
      </c>
      <c r="Q109" s="15"/>
      <c r="R109" s="49">
        <f t="shared" si="22"/>
        <v>0</v>
      </c>
      <c r="S109" s="50">
        <f t="shared" si="31"/>
        <v>8</v>
      </c>
      <c r="T109" s="15">
        <f t="shared" si="26"/>
        <v>1</v>
      </c>
      <c r="U109" s="52">
        <f t="shared" si="24"/>
        <v>0.32</v>
      </c>
      <c r="V109" s="40"/>
    </row>
    <row r="110" spans="1:22" ht="18" customHeight="1">
      <c r="A110" s="15">
        <f t="shared" si="25"/>
        <v>109</v>
      </c>
      <c r="B110" s="15" t="s">
        <v>590</v>
      </c>
      <c r="C110" s="15"/>
      <c r="D110" s="49">
        <f t="shared" si="30"/>
        <v>0</v>
      </c>
      <c r="E110" s="15"/>
      <c r="F110" s="49">
        <f t="shared" si="17"/>
        <v>0</v>
      </c>
      <c r="G110" s="15">
        <v>8</v>
      </c>
      <c r="H110" s="49">
        <f t="shared" ref="H110:H173" si="32">G110/58</f>
        <v>0.13793103448275862</v>
      </c>
      <c r="I110" s="15"/>
      <c r="J110" s="49">
        <f t="shared" si="18"/>
        <v>0</v>
      </c>
      <c r="K110" s="15"/>
      <c r="L110" s="49">
        <f t="shared" si="19"/>
        <v>0</v>
      </c>
      <c r="M110" s="15"/>
      <c r="N110" s="49">
        <f t="shared" si="20"/>
        <v>0</v>
      </c>
      <c r="O110" s="15"/>
      <c r="P110" s="49">
        <f t="shared" si="21"/>
        <v>0</v>
      </c>
      <c r="Q110" s="15"/>
      <c r="R110" s="49">
        <f t="shared" si="22"/>
        <v>0</v>
      </c>
      <c r="S110" s="50">
        <f t="shared" si="31"/>
        <v>8</v>
      </c>
      <c r="T110" s="15">
        <f t="shared" si="26"/>
        <v>1</v>
      </c>
      <c r="U110" s="52">
        <f t="shared" si="24"/>
        <v>0.13793103448275862</v>
      </c>
      <c r="V110" s="40"/>
    </row>
    <row r="111" spans="1:22" ht="18" customHeight="1">
      <c r="A111" s="15">
        <f t="shared" si="25"/>
        <v>110</v>
      </c>
      <c r="B111" s="67" t="s">
        <v>95</v>
      </c>
      <c r="C111" s="15"/>
      <c r="D111" s="49">
        <f t="shared" si="30"/>
        <v>0</v>
      </c>
      <c r="E111" s="15"/>
      <c r="F111" s="49">
        <f t="shared" si="17"/>
        <v>0</v>
      </c>
      <c r="G111" s="15">
        <v>6</v>
      </c>
      <c r="H111" s="49">
        <f t="shared" si="32"/>
        <v>0.10344827586206896</v>
      </c>
      <c r="I111" s="15"/>
      <c r="J111" s="49">
        <f t="shared" si="18"/>
        <v>0</v>
      </c>
      <c r="K111" s="15"/>
      <c r="L111" s="49">
        <f t="shared" si="19"/>
        <v>0</v>
      </c>
      <c r="M111" s="15"/>
      <c r="N111" s="49">
        <f t="shared" si="20"/>
        <v>0</v>
      </c>
      <c r="O111" s="15"/>
      <c r="P111" s="49">
        <f t="shared" si="21"/>
        <v>0</v>
      </c>
      <c r="Q111" s="15"/>
      <c r="R111" s="49">
        <f t="shared" si="22"/>
        <v>0</v>
      </c>
      <c r="S111" s="50">
        <f t="shared" si="31"/>
        <v>6</v>
      </c>
      <c r="T111" s="15">
        <f t="shared" si="26"/>
        <v>1</v>
      </c>
      <c r="U111" s="52">
        <f t="shared" si="24"/>
        <v>0.10344827586206896</v>
      </c>
      <c r="V111" s="40"/>
    </row>
    <row r="112" spans="1:22" ht="18" customHeight="1">
      <c r="A112" s="15">
        <f t="shared" si="25"/>
        <v>111</v>
      </c>
      <c r="B112" s="15" t="s">
        <v>588</v>
      </c>
      <c r="C112" s="15"/>
      <c r="D112" s="49">
        <f t="shared" si="30"/>
        <v>0</v>
      </c>
      <c r="E112" s="15"/>
      <c r="F112" s="49">
        <f t="shared" si="17"/>
        <v>0</v>
      </c>
      <c r="G112" s="15">
        <v>4</v>
      </c>
      <c r="H112" s="49">
        <f t="shared" si="32"/>
        <v>6.8965517241379309E-2</v>
      </c>
      <c r="I112" s="15"/>
      <c r="J112" s="49">
        <f t="shared" si="18"/>
        <v>0</v>
      </c>
      <c r="K112" s="15"/>
      <c r="L112" s="49">
        <f t="shared" si="19"/>
        <v>0</v>
      </c>
      <c r="M112" s="15"/>
      <c r="N112" s="49">
        <f t="shared" si="20"/>
        <v>0</v>
      </c>
      <c r="O112" s="15"/>
      <c r="P112" s="49">
        <f t="shared" si="21"/>
        <v>0</v>
      </c>
      <c r="Q112" s="15"/>
      <c r="R112" s="49">
        <f t="shared" si="22"/>
        <v>0</v>
      </c>
      <c r="S112" s="50">
        <f t="shared" si="31"/>
        <v>4</v>
      </c>
      <c r="T112" s="15">
        <f t="shared" si="26"/>
        <v>1</v>
      </c>
      <c r="U112" s="52">
        <f t="shared" si="24"/>
        <v>6.8965517241379309E-2</v>
      </c>
      <c r="V112" s="40"/>
    </row>
    <row r="113" spans="1:22" ht="18" customHeight="1">
      <c r="A113" s="15">
        <f t="shared" si="25"/>
        <v>112</v>
      </c>
      <c r="B113" s="65" t="s">
        <v>128</v>
      </c>
      <c r="C113" s="15"/>
      <c r="D113" s="49">
        <f t="shared" si="30"/>
        <v>0</v>
      </c>
      <c r="E113" s="15"/>
      <c r="F113" s="49">
        <f t="shared" si="17"/>
        <v>0</v>
      </c>
      <c r="G113" s="15">
        <v>2</v>
      </c>
      <c r="H113" s="49">
        <f t="shared" si="32"/>
        <v>3.4482758620689655E-2</v>
      </c>
      <c r="I113" s="15"/>
      <c r="J113" s="49">
        <f t="shared" si="18"/>
        <v>0</v>
      </c>
      <c r="K113" s="15"/>
      <c r="L113" s="49">
        <f t="shared" si="19"/>
        <v>0</v>
      </c>
      <c r="M113" s="15"/>
      <c r="N113" s="49">
        <f t="shared" si="20"/>
        <v>0</v>
      </c>
      <c r="O113" s="15"/>
      <c r="P113" s="49">
        <f t="shared" si="21"/>
        <v>0</v>
      </c>
      <c r="Q113" s="15"/>
      <c r="R113" s="49">
        <f t="shared" si="22"/>
        <v>0</v>
      </c>
      <c r="S113" s="50">
        <f t="shared" si="31"/>
        <v>2</v>
      </c>
      <c r="T113" s="15">
        <f t="shared" si="26"/>
        <v>1</v>
      </c>
      <c r="U113" s="52">
        <f t="shared" si="24"/>
        <v>3.4482758620689655E-2</v>
      </c>
      <c r="V113" s="40"/>
    </row>
    <row r="114" spans="1:22" ht="18" customHeight="1">
      <c r="A114" s="15">
        <f t="shared" si="25"/>
        <v>113</v>
      </c>
      <c r="B114" s="15" t="s">
        <v>586</v>
      </c>
      <c r="C114" s="15"/>
      <c r="D114" s="49">
        <f t="shared" si="30"/>
        <v>0</v>
      </c>
      <c r="E114" s="15"/>
      <c r="F114" s="49">
        <f t="shared" si="17"/>
        <v>0</v>
      </c>
      <c r="G114" s="15">
        <v>9</v>
      </c>
      <c r="H114" s="49">
        <f t="shared" si="32"/>
        <v>0.15517241379310345</v>
      </c>
      <c r="I114" s="15"/>
      <c r="J114" s="49">
        <f t="shared" si="18"/>
        <v>0</v>
      </c>
      <c r="K114" s="15"/>
      <c r="L114" s="49">
        <f t="shared" si="19"/>
        <v>0</v>
      </c>
      <c r="M114" s="15"/>
      <c r="N114" s="49">
        <f t="shared" si="20"/>
        <v>0</v>
      </c>
      <c r="O114" s="15"/>
      <c r="P114" s="49">
        <f t="shared" si="21"/>
        <v>0</v>
      </c>
      <c r="Q114" s="15"/>
      <c r="R114" s="49">
        <f t="shared" si="22"/>
        <v>0</v>
      </c>
      <c r="S114" s="50">
        <f t="shared" si="31"/>
        <v>9</v>
      </c>
      <c r="T114" s="15">
        <f t="shared" si="26"/>
        <v>1</v>
      </c>
      <c r="U114" s="52">
        <f t="shared" si="24"/>
        <v>0.15517241379310345</v>
      </c>
      <c r="V114" s="40"/>
    </row>
    <row r="115" spans="1:22" ht="18" customHeight="1">
      <c r="A115" s="15">
        <f t="shared" si="25"/>
        <v>114</v>
      </c>
      <c r="B115" s="67" t="s">
        <v>48</v>
      </c>
      <c r="C115" s="15">
        <v>44</v>
      </c>
      <c r="D115" s="49">
        <f t="shared" ref="D115:D121" si="33">C115/51</f>
        <v>0.86274509803921573</v>
      </c>
      <c r="E115" s="15"/>
      <c r="F115" s="49">
        <f t="shared" si="17"/>
        <v>0</v>
      </c>
      <c r="G115" s="15"/>
      <c r="H115" s="49">
        <f t="shared" si="32"/>
        <v>0</v>
      </c>
      <c r="I115" s="15"/>
      <c r="J115" s="49">
        <f t="shared" si="18"/>
        <v>0</v>
      </c>
      <c r="K115" s="15"/>
      <c r="L115" s="49">
        <f t="shared" si="19"/>
        <v>0</v>
      </c>
      <c r="M115" s="15"/>
      <c r="N115" s="49">
        <f t="shared" si="20"/>
        <v>0</v>
      </c>
      <c r="O115" s="15"/>
      <c r="P115" s="49">
        <f t="shared" si="21"/>
        <v>0</v>
      </c>
      <c r="Q115" s="15"/>
      <c r="R115" s="49">
        <f t="shared" si="22"/>
        <v>0</v>
      </c>
      <c r="S115" s="50">
        <f t="shared" si="31"/>
        <v>44</v>
      </c>
      <c r="T115" s="15">
        <f t="shared" si="26"/>
        <v>1</v>
      </c>
      <c r="U115" s="52">
        <f t="shared" si="24"/>
        <v>0.86274509803921573</v>
      </c>
      <c r="V115" s="40"/>
    </row>
    <row r="116" spans="1:22" ht="18" customHeight="1">
      <c r="A116" s="15">
        <f t="shared" si="25"/>
        <v>115</v>
      </c>
      <c r="B116" s="65" t="s">
        <v>172</v>
      </c>
      <c r="C116" s="15">
        <v>26</v>
      </c>
      <c r="D116" s="49">
        <f t="shared" si="33"/>
        <v>0.50980392156862742</v>
      </c>
      <c r="E116" s="15"/>
      <c r="F116" s="49">
        <f t="shared" si="17"/>
        <v>0</v>
      </c>
      <c r="G116" s="15"/>
      <c r="H116" s="49">
        <f t="shared" si="32"/>
        <v>0</v>
      </c>
      <c r="I116" s="15"/>
      <c r="J116" s="49">
        <f t="shared" si="18"/>
        <v>0</v>
      </c>
      <c r="K116" s="15"/>
      <c r="L116" s="49">
        <f t="shared" si="19"/>
        <v>0</v>
      </c>
      <c r="M116" s="15"/>
      <c r="N116" s="49">
        <f t="shared" si="20"/>
        <v>0</v>
      </c>
      <c r="O116" s="15"/>
      <c r="P116" s="49">
        <f t="shared" si="21"/>
        <v>0</v>
      </c>
      <c r="Q116" s="15"/>
      <c r="R116" s="49">
        <f t="shared" si="22"/>
        <v>0</v>
      </c>
      <c r="S116" s="50">
        <f t="shared" si="31"/>
        <v>26</v>
      </c>
      <c r="T116" s="15">
        <f t="shared" si="26"/>
        <v>1</v>
      </c>
      <c r="U116" s="52">
        <f t="shared" si="24"/>
        <v>0.50980392156862742</v>
      </c>
      <c r="V116" s="40"/>
    </row>
    <row r="117" spans="1:22" ht="18" customHeight="1">
      <c r="A117" s="15">
        <f t="shared" si="25"/>
        <v>116</v>
      </c>
      <c r="B117" s="67" t="s">
        <v>177</v>
      </c>
      <c r="C117" s="15">
        <v>24</v>
      </c>
      <c r="D117" s="49">
        <f t="shared" si="33"/>
        <v>0.47058823529411764</v>
      </c>
      <c r="E117" s="15"/>
      <c r="F117" s="49">
        <f t="shared" si="17"/>
        <v>0</v>
      </c>
      <c r="G117" s="15"/>
      <c r="H117" s="49">
        <f t="shared" si="32"/>
        <v>0</v>
      </c>
      <c r="I117" s="15"/>
      <c r="J117" s="49">
        <f t="shared" si="18"/>
        <v>0</v>
      </c>
      <c r="K117" s="15"/>
      <c r="L117" s="49">
        <f t="shared" si="19"/>
        <v>0</v>
      </c>
      <c r="M117" s="15"/>
      <c r="N117" s="49">
        <f t="shared" si="20"/>
        <v>0</v>
      </c>
      <c r="O117" s="15"/>
      <c r="P117" s="49">
        <f t="shared" si="21"/>
        <v>0</v>
      </c>
      <c r="Q117" s="15"/>
      <c r="R117" s="49">
        <f t="shared" si="22"/>
        <v>0</v>
      </c>
      <c r="S117" s="50">
        <f t="shared" si="31"/>
        <v>24</v>
      </c>
      <c r="T117" s="15">
        <f t="shared" si="26"/>
        <v>1</v>
      </c>
      <c r="U117" s="52">
        <f t="shared" si="24"/>
        <v>0.47058823529411764</v>
      </c>
      <c r="V117" s="40"/>
    </row>
    <row r="118" spans="1:22" ht="18" customHeight="1">
      <c r="A118" s="15">
        <f t="shared" si="25"/>
        <v>117</v>
      </c>
      <c r="B118" s="67" t="s">
        <v>99</v>
      </c>
      <c r="C118" s="15">
        <v>17</v>
      </c>
      <c r="D118" s="49">
        <f t="shared" si="33"/>
        <v>0.33333333333333331</v>
      </c>
      <c r="E118" s="15"/>
      <c r="F118" s="49">
        <f t="shared" si="17"/>
        <v>0</v>
      </c>
      <c r="G118" s="15"/>
      <c r="H118" s="49">
        <f t="shared" si="32"/>
        <v>0</v>
      </c>
      <c r="I118" s="15"/>
      <c r="J118" s="49">
        <f t="shared" si="18"/>
        <v>0</v>
      </c>
      <c r="K118" s="15"/>
      <c r="L118" s="49">
        <f t="shared" si="19"/>
        <v>0</v>
      </c>
      <c r="M118" s="15"/>
      <c r="N118" s="49">
        <f t="shared" si="20"/>
        <v>0</v>
      </c>
      <c r="O118" s="15"/>
      <c r="P118" s="49">
        <f t="shared" si="21"/>
        <v>0</v>
      </c>
      <c r="Q118" s="15"/>
      <c r="R118" s="49">
        <f t="shared" si="22"/>
        <v>0</v>
      </c>
      <c r="S118" s="50">
        <f t="shared" si="31"/>
        <v>17</v>
      </c>
      <c r="T118" s="15">
        <f t="shared" si="26"/>
        <v>1</v>
      </c>
      <c r="U118" s="52">
        <f t="shared" si="24"/>
        <v>0.33333333333333331</v>
      </c>
      <c r="V118" s="40"/>
    </row>
    <row r="119" spans="1:22" ht="18" customHeight="1">
      <c r="A119" s="15">
        <f t="shared" si="25"/>
        <v>118</v>
      </c>
      <c r="B119" s="67" t="s">
        <v>178</v>
      </c>
      <c r="C119" s="15">
        <v>15</v>
      </c>
      <c r="D119" s="49">
        <f t="shared" si="33"/>
        <v>0.29411764705882354</v>
      </c>
      <c r="E119" s="15"/>
      <c r="F119" s="49">
        <f t="shared" si="17"/>
        <v>0</v>
      </c>
      <c r="G119" s="15"/>
      <c r="H119" s="49">
        <f t="shared" si="32"/>
        <v>0</v>
      </c>
      <c r="I119" s="15"/>
      <c r="J119" s="49">
        <f t="shared" si="18"/>
        <v>0</v>
      </c>
      <c r="K119" s="15"/>
      <c r="L119" s="49">
        <f t="shared" si="19"/>
        <v>0</v>
      </c>
      <c r="M119" s="15"/>
      <c r="N119" s="49">
        <f t="shared" si="20"/>
        <v>0</v>
      </c>
      <c r="O119" s="15"/>
      <c r="P119" s="49">
        <f t="shared" si="21"/>
        <v>0</v>
      </c>
      <c r="Q119" s="15"/>
      <c r="R119" s="49">
        <f t="shared" si="22"/>
        <v>0</v>
      </c>
      <c r="S119" s="50">
        <f t="shared" si="31"/>
        <v>15</v>
      </c>
      <c r="T119" s="15">
        <f t="shared" si="26"/>
        <v>1</v>
      </c>
      <c r="U119" s="52">
        <f t="shared" si="24"/>
        <v>0.29411764705882354</v>
      </c>
      <c r="V119" s="40"/>
    </row>
    <row r="120" spans="1:22" ht="18" customHeight="1">
      <c r="A120" s="15">
        <f t="shared" si="25"/>
        <v>119</v>
      </c>
      <c r="B120" s="67" t="s">
        <v>42</v>
      </c>
      <c r="C120" s="15">
        <v>13</v>
      </c>
      <c r="D120" s="49">
        <f t="shared" si="33"/>
        <v>0.25490196078431371</v>
      </c>
      <c r="E120" s="15"/>
      <c r="F120" s="49">
        <f t="shared" si="17"/>
        <v>0</v>
      </c>
      <c r="G120" s="15"/>
      <c r="H120" s="49">
        <f t="shared" si="32"/>
        <v>0</v>
      </c>
      <c r="I120" s="15"/>
      <c r="J120" s="49">
        <f t="shared" si="18"/>
        <v>0</v>
      </c>
      <c r="K120" s="15"/>
      <c r="L120" s="49">
        <f t="shared" si="19"/>
        <v>0</v>
      </c>
      <c r="M120" s="15"/>
      <c r="N120" s="49">
        <f t="shared" si="20"/>
        <v>0</v>
      </c>
      <c r="O120" s="15"/>
      <c r="P120" s="49">
        <f t="shared" si="21"/>
        <v>0</v>
      </c>
      <c r="Q120" s="15"/>
      <c r="R120" s="49">
        <f t="shared" si="22"/>
        <v>0</v>
      </c>
      <c r="S120" s="50">
        <f t="shared" si="31"/>
        <v>13</v>
      </c>
      <c r="T120" s="15">
        <f t="shared" si="26"/>
        <v>1</v>
      </c>
      <c r="U120" s="52">
        <f t="shared" si="24"/>
        <v>0.25490196078431371</v>
      </c>
      <c r="V120" s="40"/>
    </row>
    <row r="121" spans="1:22" ht="18" customHeight="1">
      <c r="A121" s="15">
        <f t="shared" si="25"/>
        <v>120</v>
      </c>
      <c r="B121" s="65" t="s">
        <v>224</v>
      </c>
      <c r="C121" s="15">
        <v>11</v>
      </c>
      <c r="D121" s="49">
        <f t="shared" si="33"/>
        <v>0.21568627450980393</v>
      </c>
      <c r="E121" s="15"/>
      <c r="F121" s="49">
        <f t="shared" si="17"/>
        <v>0</v>
      </c>
      <c r="G121" s="15"/>
      <c r="H121" s="49">
        <f t="shared" si="32"/>
        <v>0</v>
      </c>
      <c r="I121" s="15"/>
      <c r="J121" s="49">
        <f t="shared" si="18"/>
        <v>0</v>
      </c>
      <c r="K121" s="15"/>
      <c r="L121" s="49">
        <f t="shared" si="19"/>
        <v>0</v>
      </c>
      <c r="M121" s="15"/>
      <c r="N121" s="49">
        <f t="shared" si="20"/>
        <v>0</v>
      </c>
      <c r="O121" s="15"/>
      <c r="P121" s="49">
        <f t="shared" si="21"/>
        <v>0</v>
      </c>
      <c r="Q121" s="15"/>
      <c r="R121" s="49">
        <f t="shared" si="22"/>
        <v>0</v>
      </c>
      <c r="S121" s="50">
        <f t="shared" si="31"/>
        <v>11</v>
      </c>
      <c r="T121" s="15">
        <f t="shared" si="26"/>
        <v>1</v>
      </c>
      <c r="U121" s="52">
        <f t="shared" si="24"/>
        <v>0.21568627450980393</v>
      </c>
      <c r="V121" s="40"/>
    </row>
    <row r="122" spans="1:22" ht="18" customHeight="1">
      <c r="A122" s="15">
        <f t="shared" si="25"/>
        <v>121</v>
      </c>
      <c r="B122" s="67" t="s">
        <v>147</v>
      </c>
      <c r="C122" s="15">
        <v>11</v>
      </c>
      <c r="D122" s="49">
        <f>C122/29</f>
        <v>0.37931034482758619</v>
      </c>
      <c r="E122" s="15"/>
      <c r="F122" s="49">
        <f t="shared" si="17"/>
        <v>0</v>
      </c>
      <c r="G122" s="15"/>
      <c r="H122" s="49">
        <f t="shared" si="32"/>
        <v>0</v>
      </c>
      <c r="I122" s="15"/>
      <c r="J122" s="49">
        <f t="shared" si="18"/>
        <v>0</v>
      </c>
      <c r="K122" s="15"/>
      <c r="L122" s="49">
        <f t="shared" si="19"/>
        <v>0</v>
      </c>
      <c r="M122" s="15"/>
      <c r="N122" s="49">
        <f t="shared" si="20"/>
        <v>0</v>
      </c>
      <c r="O122" s="15"/>
      <c r="P122" s="49">
        <f t="shared" si="21"/>
        <v>0</v>
      </c>
      <c r="Q122" s="15"/>
      <c r="R122" s="49">
        <f t="shared" si="22"/>
        <v>0</v>
      </c>
      <c r="S122" s="50">
        <f t="shared" si="31"/>
        <v>11</v>
      </c>
      <c r="T122" s="15">
        <f t="shared" si="26"/>
        <v>1</v>
      </c>
      <c r="U122" s="52">
        <f t="shared" si="24"/>
        <v>0.37931034482758619</v>
      </c>
      <c r="V122" s="40"/>
    </row>
    <row r="123" spans="1:22" ht="18" customHeight="1">
      <c r="A123" s="15">
        <f t="shared" si="25"/>
        <v>122</v>
      </c>
      <c r="B123" s="67" t="s">
        <v>181</v>
      </c>
      <c r="C123" s="15">
        <v>9</v>
      </c>
      <c r="D123" s="49">
        <f>C123/29</f>
        <v>0.31034482758620691</v>
      </c>
      <c r="E123" s="15"/>
      <c r="F123" s="49">
        <f t="shared" si="17"/>
        <v>0</v>
      </c>
      <c r="G123" s="15"/>
      <c r="H123" s="49">
        <f t="shared" si="32"/>
        <v>0</v>
      </c>
      <c r="I123" s="15"/>
      <c r="J123" s="49">
        <f t="shared" si="18"/>
        <v>0</v>
      </c>
      <c r="K123" s="15"/>
      <c r="L123" s="49">
        <f t="shared" si="19"/>
        <v>0</v>
      </c>
      <c r="M123" s="15"/>
      <c r="N123" s="49">
        <f t="shared" si="20"/>
        <v>0</v>
      </c>
      <c r="O123" s="15"/>
      <c r="P123" s="49">
        <f t="shared" si="21"/>
        <v>0</v>
      </c>
      <c r="Q123" s="15"/>
      <c r="R123" s="49">
        <f t="shared" si="22"/>
        <v>0</v>
      </c>
      <c r="S123" s="50">
        <f t="shared" si="31"/>
        <v>9</v>
      </c>
      <c r="T123" s="15">
        <f t="shared" si="26"/>
        <v>1</v>
      </c>
      <c r="U123" s="52">
        <f t="shared" si="24"/>
        <v>0.31034482758620691</v>
      </c>
      <c r="V123" s="40"/>
    </row>
    <row r="124" spans="1:22" ht="18" customHeight="1">
      <c r="A124" s="15">
        <f t="shared" si="25"/>
        <v>123</v>
      </c>
      <c r="B124" s="65" t="s">
        <v>291</v>
      </c>
      <c r="C124" s="15">
        <v>8</v>
      </c>
      <c r="D124" s="49">
        <f>C124/29</f>
        <v>0.27586206896551724</v>
      </c>
      <c r="E124" s="15"/>
      <c r="F124" s="49">
        <f t="shared" si="17"/>
        <v>0</v>
      </c>
      <c r="G124" s="15"/>
      <c r="H124" s="49">
        <f t="shared" si="32"/>
        <v>0</v>
      </c>
      <c r="I124" s="15"/>
      <c r="J124" s="49">
        <f t="shared" si="18"/>
        <v>0</v>
      </c>
      <c r="K124" s="15"/>
      <c r="L124" s="49">
        <f t="shared" si="19"/>
        <v>0</v>
      </c>
      <c r="M124" s="15"/>
      <c r="N124" s="49">
        <f t="shared" si="20"/>
        <v>0</v>
      </c>
      <c r="O124" s="15"/>
      <c r="P124" s="49">
        <f t="shared" si="21"/>
        <v>0</v>
      </c>
      <c r="Q124" s="15"/>
      <c r="R124" s="49">
        <f t="shared" si="22"/>
        <v>0</v>
      </c>
      <c r="S124" s="50">
        <f t="shared" si="31"/>
        <v>8</v>
      </c>
      <c r="T124" s="15">
        <f t="shared" si="26"/>
        <v>1</v>
      </c>
      <c r="U124" s="52">
        <f t="shared" si="24"/>
        <v>0.27586206896551724</v>
      </c>
      <c r="V124" s="40"/>
    </row>
    <row r="125" spans="1:22" ht="18" customHeight="1">
      <c r="A125" s="15">
        <f t="shared" si="25"/>
        <v>124</v>
      </c>
      <c r="B125" s="67" t="s">
        <v>40</v>
      </c>
      <c r="C125" s="15">
        <v>7</v>
      </c>
      <c r="D125" s="49">
        <f>C125/29</f>
        <v>0.2413793103448276</v>
      </c>
      <c r="E125" s="15"/>
      <c r="F125" s="49">
        <f t="shared" si="17"/>
        <v>0</v>
      </c>
      <c r="G125" s="15"/>
      <c r="H125" s="49">
        <f t="shared" si="32"/>
        <v>0</v>
      </c>
      <c r="I125" s="15"/>
      <c r="J125" s="49">
        <f t="shared" si="18"/>
        <v>0</v>
      </c>
      <c r="K125" s="15"/>
      <c r="L125" s="49">
        <f t="shared" si="19"/>
        <v>0</v>
      </c>
      <c r="M125" s="15"/>
      <c r="N125" s="49">
        <f t="shared" si="20"/>
        <v>0</v>
      </c>
      <c r="O125" s="15"/>
      <c r="P125" s="49">
        <f t="shared" si="21"/>
        <v>0</v>
      </c>
      <c r="Q125" s="15"/>
      <c r="R125" s="49">
        <f t="shared" si="22"/>
        <v>0</v>
      </c>
      <c r="S125" s="50">
        <f t="shared" si="31"/>
        <v>7</v>
      </c>
      <c r="T125" s="15">
        <f t="shared" si="26"/>
        <v>1</v>
      </c>
      <c r="U125" s="52">
        <f t="shared" si="24"/>
        <v>0.2413793103448276</v>
      </c>
      <c r="V125" s="40"/>
    </row>
    <row r="126" spans="1:22" ht="18" customHeight="1">
      <c r="A126" s="15">
        <f t="shared" si="25"/>
        <v>125</v>
      </c>
      <c r="B126" s="15" t="s">
        <v>434</v>
      </c>
      <c r="C126" s="15">
        <v>6</v>
      </c>
      <c r="D126" s="49">
        <f>C126/29</f>
        <v>0.20689655172413793</v>
      </c>
      <c r="E126" s="15"/>
      <c r="F126" s="49">
        <f t="shared" si="17"/>
        <v>0</v>
      </c>
      <c r="G126" s="15"/>
      <c r="H126" s="49">
        <f t="shared" si="32"/>
        <v>0</v>
      </c>
      <c r="I126" s="15"/>
      <c r="J126" s="49">
        <f t="shared" si="18"/>
        <v>0</v>
      </c>
      <c r="K126" s="15"/>
      <c r="L126" s="49">
        <f t="shared" si="19"/>
        <v>0</v>
      </c>
      <c r="M126" s="15"/>
      <c r="N126" s="49">
        <f t="shared" si="20"/>
        <v>0</v>
      </c>
      <c r="O126" s="15"/>
      <c r="P126" s="49">
        <f t="shared" si="21"/>
        <v>0</v>
      </c>
      <c r="Q126" s="15"/>
      <c r="R126" s="49">
        <f t="shared" si="22"/>
        <v>0</v>
      </c>
      <c r="S126" s="50">
        <f t="shared" si="31"/>
        <v>6</v>
      </c>
      <c r="T126" s="15">
        <f t="shared" si="26"/>
        <v>1</v>
      </c>
      <c r="U126" s="52">
        <f t="shared" si="24"/>
        <v>0.20689655172413793</v>
      </c>
      <c r="V126" s="40"/>
    </row>
    <row r="127" spans="1:22" ht="18" customHeight="1">
      <c r="A127" s="15">
        <f t="shared" si="25"/>
        <v>126</v>
      </c>
      <c r="B127" s="65" t="s">
        <v>265</v>
      </c>
      <c r="C127" s="15">
        <v>5</v>
      </c>
      <c r="D127" s="49">
        <f>C127/51</f>
        <v>9.8039215686274508E-2</v>
      </c>
      <c r="E127" s="15"/>
      <c r="F127" s="49">
        <f t="shared" si="17"/>
        <v>0</v>
      </c>
      <c r="G127" s="15"/>
      <c r="H127" s="49">
        <f t="shared" si="32"/>
        <v>0</v>
      </c>
      <c r="I127" s="15"/>
      <c r="J127" s="49">
        <f t="shared" si="18"/>
        <v>0</v>
      </c>
      <c r="K127" s="15"/>
      <c r="L127" s="49">
        <f t="shared" si="19"/>
        <v>0</v>
      </c>
      <c r="M127" s="15"/>
      <c r="N127" s="49">
        <f t="shared" si="20"/>
        <v>0</v>
      </c>
      <c r="O127" s="15"/>
      <c r="P127" s="49">
        <f t="shared" si="21"/>
        <v>0</v>
      </c>
      <c r="Q127" s="15"/>
      <c r="R127" s="49">
        <f t="shared" si="22"/>
        <v>0</v>
      </c>
      <c r="S127" s="50">
        <f t="shared" si="31"/>
        <v>5</v>
      </c>
      <c r="T127" s="15">
        <f t="shared" si="26"/>
        <v>1</v>
      </c>
      <c r="U127" s="52">
        <f t="shared" si="24"/>
        <v>9.8039215686274508E-2</v>
      </c>
      <c r="V127" s="40"/>
    </row>
    <row r="128" spans="1:22" ht="18" customHeight="1">
      <c r="A128" s="15">
        <f t="shared" si="25"/>
        <v>127</v>
      </c>
      <c r="B128" s="67" t="s">
        <v>47</v>
      </c>
      <c r="C128" s="15"/>
      <c r="D128" s="49">
        <f t="shared" ref="D128:D191" si="34">C128/29</f>
        <v>0</v>
      </c>
      <c r="E128" s="15"/>
      <c r="F128" s="49">
        <f t="shared" si="17"/>
        <v>0</v>
      </c>
      <c r="G128" s="15"/>
      <c r="H128" s="49">
        <f t="shared" si="32"/>
        <v>0</v>
      </c>
      <c r="I128" s="15"/>
      <c r="J128" s="49">
        <f t="shared" si="18"/>
        <v>0</v>
      </c>
      <c r="K128" s="15"/>
      <c r="L128" s="49">
        <f t="shared" si="19"/>
        <v>0</v>
      </c>
      <c r="M128" s="15">
        <v>27</v>
      </c>
      <c r="N128" s="49">
        <f t="shared" si="20"/>
        <v>0.87096774193548387</v>
      </c>
      <c r="O128" s="15"/>
      <c r="P128" s="49">
        <f t="shared" si="21"/>
        <v>0</v>
      </c>
      <c r="Q128" s="15"/>
      <c r="R128" s="49">
        <f t="shared" si="22"/>
        <v>0</v>
      </c>
      <c r="S128" s="50">
        <f t="shared" si="31"/>
        <v>27</v>
      </c>
      <c r="T128" s="15">
        <f t="shared" si="26"/>
        <v>1</v>
      </c>
      <c r="U128" s="52">
        <f t="shared" si="24"/>
        <v>0.87096774193548387</v>
      </c>
      <c r="V128" s="40"/>
    </row>
    <row r="129" spans="1:22" ht="18" customHeight="1">
      <c r="A129" s="15">
        <f t="shared" si="25"/>
        <v>128</v>
      </c>
      <c r="B129" s="34" t="s">
        <v>524</v>
      </c>
      <c r="C129" s="15"/>
      <c r="D129" s="49">
        <f t="shared" si="34"/>
        <v>0</v>
      </c>
      <c r="E129" s="15"/>
      <c r="F129" s="49">
        <f t="shared" si="17"/>
        <v>0</v>
      </c>
      <c r="G129" s="15"/>
      <c r="H129" s="49">
        <f t="shared" si="32"/>
        <v>0</v>
      </c>
      <c r="I129" s="15"/>
      <c r="J129" s="49">
        <f t="shared" si="18"/>
        <v>0</v>
      </c>
      <c r="K129" s="15"/>
      <c r="L129" s="49">
        <f t="shared" si="19"/>
        <v>0</v>
      </c>
      <c r="M129" s="15"/>
      <c r="N129" s="49">
        <f t="shared" si="20"/>
        <v>0</v>
      </c>
      <c r="O129" s="15">
        <f>VLOOKUP(B129,Федора.Д!B:C,2,0)</f>
        <v>18</v>
      </c>
      <c r="P129" s="49">
        <f t="shared" si="21"/>
        <v>0.6</v>
      </c>
      <c r="Q129" s="15"/>
      <c r="R129" s="49">
        <f t="shared" si="22"/>
        <v>0</v>
      </c>
      <c r="S129" s="50">
        <f t="shared" si="31"/>
        <v>18</v>
      </c>
      <c r="T129" s="15">
        <f t="shared" si="26"/>
        <v>1</v>
      </c>
      <c r="U129" s="52">
        <f t="shared" si="24"/>
        <v>0.6</v>
      </c>
      <c r="V129" s="40"/>
    </row>
    <row r="130" spans="1:22" ht="18" customHeight="1">
      <c r="A130" s="15">
        <f t="shared" si="25"/>
        <v>129</v>
      </c>
      <c r="B130" s="15" t="s">
        <v>429</v>
      </c>
      <c r="C130" s="15"/>
      <c r="D130" s="49">
        <f t="shared" si="34"/>
        <v>0</v>
      </c>
      <c r="E130" s="15"/>
      <c r="F130" s="49">
        <f t="shared" ref="F130:F193" si="35">E130/37</f>
        <v>0</v>
      </c>
      <c r="G130" s="15"/>
      <c r="H130" s="49">
        <f t="shared" si="32"/>
        <v>0</v>
      </c>
      <c r="I130" s="15"/>
      <c r="J130" s="49">
        <f t="shared" ref="J130:J193" si="36">I130/25</f>
        <v>0</v>
      </c>
      <c r="K130" s="15"/>
      <c r="L130" s="49">
        <f t="shared" ref="L130:L193" si="37">K130/26</f>
        <v>0</v>
      </c>
      <c r="M130" s="15"/>
      <c r="N130" s="49">
        <f t="shared" ref="N130:N193" si="38">M130/31</f>
        <v>0</v>
      </c>
      <c r="O130" s="15">
        <f>VLOOKUP(B130,Федора.Д!B:C,2,0)</f>
        <v>9</v>
      </c>
      <c r="P130" s="49">
        <f t="shared" ref="P130:P193" si="39">O130/30</f>
        <v>0.3</v>
      </c>
      <c r="Q130" s="15"/>
      <c r="R130" s="49">
        <f t="shared" ref="R130:R193" si="40">Q130/27</f>
        <v>0</v>
      </c>
      <c r="S130" s="50">
        <f t="shared" si="31"/>
        <v>9</v>
      </c>
      <c r="T130" s="15">
        <f t="shared" si="26"/>
        <v>1</v>
      </c>
      <c r="U130" s="52">
        <f t="shared" ref="U130:U193" si="41">D130+F130+H130+J130+L130+N130+P130+R130</f>
        <v>0.3</v>
      </c>
      <c r="V130" s="40"/>
    </row>
    <row r="131" spans="1:22" ht="18" customHeight="1">
      <c r="A131" s="15">
        <f t="shared" ref="A131:A194" si="42">A130+1</f>
        <v>130</v>
      </c>
      <c r="B131" s="65" t="s">
        <v>187</v>
      </c>
      <c r="C131" s="15"/>
      <c r="D131" s="49">
        <f t="shared" si="34"/>
        <v>0</v>
      </c>
      <c r="E131" s="15">
        <v>11</v>
      </c>
      <c r="F131" s="49">
        <f t="shared" si="35"/>
        <v>0.29729729729729731</v>
      </c>
      <c r="G131" s="15"/>
      <c r="H131" s="49">
        <f t="shared" si="32"/>
        <v>0</v>
      </c>
      <c r="I131" s="15"/>
      <c r="J131" s="49">
        <f t="shared" si="36"/>
        <v>0</v>
      </c>
      <c r="K131" s="15"/>
      <c r="L131" s="49">
        <f t="shared" si="37"/>
        <v>0</v>
      </c>
      <c r="M131" s="15"/>
      <c r="N131" s="49">
        <f t="shared" si="38"/>
        <v>0</v>
      </c>
      <c r="O131" s="15"/>
      <c r="P131" s="49">
        <f t="shared" si="39"/>
        <v>0</v>
      </c>
      <c r="Q131" s="15"/>
      <c r="R131" s="49">
        <f t="shared" si="40"/>
        <v>0</v>
      </c>
      <c r="S131" s="50">
        <f t="shared" si="31"/>
        <v>11</v>
      </c>
      <c r="T131" s="15">
        <f t="shared" si="26"/>
        <v>1</v>
      </c>
      <c r="U131" s="52">
        <f t="shared" si="41"/>
        <v>0.29729729729729731</v>
      </c>
      <c r="V131" s="40"/>
    </row>
    <row r="132" spans="1:22" ht="18" customHeight="1">
      <c r="A132" s="15">
        <f t="shared" si="42"/>
        <v>131</v>
      </c>
      <c r="B132" s="15" t="s">
        <v>547</v>
      </c>
      <c r="C132" s="15"/>
      <c r="D132" s="49">
        <f t="shared" si="34"/>
        <v>0</v>
      </c>
      <c r="E132" s="15"/>
      <c r="F132" s="49">
        <f t="shared" si="35"/>
        <v>0</v>
      </c>
      <c r="G132" s="15"/>
      <c r="H132" s="49">
        <f t="shared" si="32"/>
        <v>0</v>
      </c>
      <c r="I132" s="15"/>
      <c r="J132" s="49">
        <f t="shared" si="36"/>
        <v>0</v>
      </c>
      <c r="K132" s="15"/>
      <c r="L132" s="49">
        <f t="shared" si="37"/>
        <v>0</v>
      </c>
      <c r="M132" s="15"/>
      <c r="N132" s="49">
        <f t="shared" si="38"/>
        <v>0</v>
      </c>
      <c r="O132" s="15"/>
      <c r="P132" s="49">
        <f t="shared" si="39"/>
        <v>0</v>
      </c>
      <c r="Q132" s="15"/>
      <c r="R132" s="49">
        <f t="shared" si="40"/>
        <v>0</v>
      </c>
      <c r="S132" s="50">
        <f t="shared" si="31"/>
        <v>0</v>
      </c>
      <c r="T132" s="15">
        <f t="shared" si="26"/>
        <v>0</v>
      </c>
      <c r="U132" s="52">
        <f t="shared" si="41"/>
        <v>0</v>
      </c>
      <c r="V132" s="40"/>
    </row>
    <row r="133" spans="1:22" ht="18" customHeight="1">
      <c r="A133" s="15">
        <f t="shared" si="42"/>
        <v>132</v>
      </c>
      <c r="B133" s="15" t="s">
        <v>407</v>
      </c>
      <c r="C133" s="15"/>
      <c r="D133" s="49">
        <f t="shared" si="34"/>
        <v>0</v>
      </c>
      <c r="E133" s="15">
        <v>9</v>
      </c>
      <c r="F133" s="49">
        <f t="shared" si="35"/>
        <v>0.24324324324324326</v>
      </c>
      <c r="G133" s="15"/>
      <c r="H133" s="49">
        <f t="shared" si="32"/>
        <v>0</v>
      </c>
      <c r="I133" s="15"/>
      <c r="J133" s="49">
        <f t="shared" si="36"/>
        <v>0</v>
      </c>
      <c r="K133" s="15"/>
      <c r="L133" s="49">
        <f t="shared" si="37"/>
        <v>0</v>
      </c>
      <c r="M133" s="15"/>
      <c r="N133" s="49">
        <f t="shared" si="38"/>
        <v>0</v>
      </c>
      <c r="O133" s="15"/>
      <c r="P133" s="49">
        <f t="shared" si="39"/>
        <v>0</v>
      </c>
      <c r="Q133" s="15"/>
      <c r="R133" s="49">
        <f t="shared" si="40"/>
        <v>0</v>
      </c>
      <c r="S133" s="50">
        <f t="shared" si="31"/>
        <v>9</v>
      </c>
      <c r="T133" s="15">
        <f t="shared" si="26"/>
        <v>1</v>
      </c>
      <c r="U133" s="52">
        <f t="shared" si="41"/>
        <v>0.24324324324324326</v>
      </c>
      <c r="V133" s="40"/>
    </row>
    <row r="134" spans="1:22" ht="18" customHeight="1">
      <c r="A134" s="15">
        <f t="shared" si="42"/>
        <v>133</v>
      </c>
      <c r="B134" s="15" t="s">
        <v>409</v>
      </c>
      <c r="C134" s="15"/>
      <c r="D134" s="49">
        <f t="shared" si="34"/>
        <v>0</v>
      </c>
      <c r="E134" s="15">
        <v>9</v>
      </c>
      <c r="F134" s="49">
        <f t="shared" si="35"/>
        <v>0.24324324324324326</v>
      </c>
      <c r="G134" s="15"/>
      <c r="H134" s="49">
        <f t="shared" si="32"/>
        <v>0</v>
      </c>
      <c r="I134" s="15"/>
      <c r="J134" s="49">
        <f t="shared" si="36"/>
        <v>0</v>
      </c>
      <c r="K134" s="15"/>
      <c r="L134" s="49">
        <f t="shared" si="37"/>
        <v>0</v>
      </c>
      <c r="M134" s="15"/>
      <c r="N134" s="49">
        <f t="shared" si="38"/>
        <v>0</v>
      </c>
      <c r="O134" s="15"/>
      <c r="P134" s="49">
        <f t="shared" si="39"/>
        <v>0</v>
      </c>
      <c r="Q134" s="15"/>
      <c r="R134" s="49">
        <f t="shared" si="40"/>
        <v>0</v>
      </c>
      <c r="S134" s="50">
        <f t="shared" si="31"/>
        <v>9</v>
      </c>
      <c r="T134" s="15">
        <f t="shared" si="26"/>
        <v>1</v>
      </c>
      <c r="U134" s="52">
        <f t="shared" si="41"/>
        <v>0.24324324324324326</v>
      </c>
      <c r="V134" s="40"/>
    </row>
    <row r="135" spans="1:22" ht="18" customHeight="1">
      <c r="A135" s="15">
        <f t="shared" si="42"/>
        <v>134</v>
      </c>
      <c r="B135" s="65" t="s">
        <v>254</v>
      </c>
      <c r="C135" s="15"/>
      <c r="D135" s="49">
        <f t="shared" si="34"/>
        <v>0</v>
      </c>
      <c r="E135" s="15"/>
      <c r="F135" s="49">
        <f t="shared" si="35"/>
        <v>0</v>
      </c>
      <c r="G135" s="15"/>
      <c r="H135" s="49">
        <f t="shared" si="32"/>
        <v>0</v>
      </c>
      <c r="I135" s="15"/>
      <c r="J135" s="49">
        <f t="shared" si="36"/>
        <v>0</v>
      </c>
      <c r="K135" s="15"/>
      <c r="L135" s="49">
        <f t="shared" si="37"/>
        <v>0</v>
      </c>
      <c r="M135" s="15"/>
      <c r="N135" s="49">
        <f t="shared" si="38"/>
        <v>0</v>
      </c>
      <c r="O135" s="15">
        <f>VLOOKUP(B135,Федора.Д!B:C,2,0)</f>
        <v>5</v>
      </c>
      <c r="P135" s="49">
        <f t="shared" si="39"/>
        <v>0.16666666666666666</v>
      </c>
      <c r="Q135" s="15"/>
      <c r="R135" s="49">
        <f t="shared" si="40"/>
        <v>0</v>
      </c>
      <c r="S135" s="50">
        <f t="shared" si="31"/>
        <v>5</v>
      </c>
      <c r="T135" s="15">
        <f t="shared" si="26"/>
        <v>1</v>
      </c>
      <c r="U135" s="52">
        <f t="shared" si="41"/>
        <v>0.16666666666666666</v>
      </c>
      <c r="V135" s="40"/>
    </row>
    <row r="136" spans="1:22" ht="18" customHeight="1">
      <c r="A136" s="15">
        <f t="shared" si="42"/>
        <v>135</v>
      </c>
      <c r="B136" s="67" t="s">
        <v>94</v>
      </c>
      <c r="C136" s="15"/>
      <c r="D136" s="49">
        <f t="shared" si="34"/>
        <v>0</v>
      </c>
      <c r="E136" s="15"/>
      <c r="F136" s="49">
        <f t="shared" si="35"/>
        <v>0</v>
      </c>
      <c r="G136" s="15"/>
      <c r="H136" s="49">
        <f t="shared" si="32"/>
        <v>0</v>
      </c>
      <c r="I136" s="15"/>
      <c r="J136" s="49">
        <f t="shared" si="36"/>
        <v>0</v>
      </c>
      <c r="K136" s="15"/>
      <c r="L136" s="49">
        <f t="shared" si="37"/>
        <v>0</v>
      </c>
      <c r="M136" s="15"/>
      <c r="N136" s="49">
        <f t="shared" si="38"/>
        <v>0</v>
      </c>
      <c r="O136" s="15">
        <f>VLOOKUP(B136,Федора.Д!B:C,2,0)</f>
        <v>4</v>
      </c>
      <c r="P136" s="49">
        <f t="shared" si="39"/>
        <v>0.13333333333333333</v>
      </c>
      <c r="Q136" s="15"/>
      <c r="R136" s="49">
        <f t="shared" si="40"/>
        <v>0</v>
      </c>
      <c r="S136" s="50">
        <f t="shared" si="31"/>
        <v>4</v>
      </c>
      <c r="T136" s="15">
        <f t="shared" si="26"/>
        <v>1</v>
      </c>
      <c r="U136" s="52">
        <f t="shared" si="41"/>
        <v>0.13333333333333333</v>
      </c>
      <c r="V136" s="40"/>
    </row>
    <row r="137" spans="1:22" ht="18" customHeight="1">
      <c r="A137" s="15">
        <f t="shared" si="42"/>
        <v>136</v>
      </c>
      <c r="B137" s="65" t="s">
        <v>263</v>
      </c>
      <c r="C137" s="15"/>
      <c r="D137" s="49">
        <f t="shared" si="34"/>
        <v>0</v>
      </c>
      <c r="E137" s="15"/>
      <c r="F137" s="49">
        <f t="shared" si="35"/>
        <v>0</v>
      </c>
      <c r="G137" s="15"/>
      <c r="H137" s="49">
        <f t="shared" si="32"/>
        <v>0</v>
      </c>
      <c r="I137" s="15"/>
      <c r="J137" s="49">
        <f t="shared" si="36"/>
        <v>0</v>
      </c>
      <c r="K137" s="15"/>
      <c r="L137" s="49">
        <f t="shared" si="37"/>
        <v>0</v>
      </c>
      <c r="M137" s="15"/>
      <c r="N137" s="49">
        <f t="shared" si="38"/>
        <v>0</v>
      </c>
      <c r="O137" s="15">
        <f>VLOOKUP(B137,Федора.Д!B:C,2,0)</f>
        <v>4</v>
      </c>
      <c r="P137" s="49">
        <f t="shared" si="39"/>
        <v>0.13333333333333333</v>
      </c>
      <c r="Q137" s="15"/>
      <c r="R137" s="49">
        <f t="shared" si="40"/>
        <v>0</v>
      </c>
      <c r="S137" s="50">
        <f t="shared" si="31"/>
        <v>4</v>
      </c>
      <c r="T137" s="15">
        <f t="shared" si="26"/>
        <v>1</v>
      </c>
      <c r="U137" s="52">
        <f t="shared" si="41"/>
        <v>0.13333333333333333</v>
      </c>
      <c r="V137" s="40"/>
    </row>
    <row r="138" spans="1:22" ht="18" customHeight="1">
      <c r="A138" s="15">
        <f t="shared" si="42"/>
        <v>137</v>
      </c>
      <c r="B138" s="15" t="s">
        <v>461</v>
      </c>
      <c r="C138" s="15"/>
      <c r="D138" s="49">
        <f t="shared" si="34"/>
        <v>0</v>
      </c>
      <c r="E138" s="15"/>
      <c r="F138" s="49">
        <f t="shared" si="35"/>
        <v>0</v>
      </c>
      <c r="G138" s="15"/>
      <c r="H138" s="49">
        <f t="shared" si="32"/>
        <v>0</v>
      </c>
      <c r="I138" s="15"/>
      <c r="J138" s="49">
        <f t="shared" si="36"/>
        <v>0</v>
      </c>
      <c r="K138" s="15"/>
      <c r="L138" s="49">
        <f t="shared" si="37"/>
        <v>0</v>
      </c>
      <c r="M138" s="15">
        <v>4</v>
      </c>
      <c r="N138" s="49">
        <f t="shared" si="38"/>
        <v>0.12903225806451613</v>
      </c>
      <c r="O138" s="15"/>
      <c r="P138" s="49">
        <f t="shared" si="39"/>
        <v>0</v>
      </c>
      <c r="Q138" s="15"/>
      <c r="R138" s="49">
        <f t="shared" si="40"/>
        <v>0</v>
      </c>
      <c r="S138" s="50">
        <f t="shared" si="31"/>
        <v>4</v>
      </c>
      <c r="T138" s="15">
        <f t="shared" si="26"/>
        <v>1</v>
      </c>
      <c r="U138" s="52">
        <f t="shared" si="41"/>
        <v>0.12903225806451613</v>
      </c>
      <c r="V138" s="40"/>
    </row>
    <row r="139" spans="1:22" ht="18" customHeight="1">
      <c r="A139" s="15">
        <f t="shared" si="42"/>
        <v>138</v>
      </c>
      <c r="B139" s="15" t="s">
        <v>460</v>
      </c>
      <c r="C139" s="15"/>
      <c r="D139" s="49">
        <f t="shared" si="34"/>
        <v>0</v>
      </c>
      <c r="E139" s="15"/>
      <c r="F139" s="49">
        <f t="shared" si="35"/>
        <v>0</v>
      </c>
      <c r="G139" s="15"/>
      <c r="H139" s="49">
        <f t="shared" si="32"/>
        <v>0</v>
      </c>
      <c r="I139" s="15"/>
      <c r="J139" s="49">
        <f t="shared" si="36"/>
        <v>0</v>
      </c>
      <c r="K139" s="15"/>
      <c r="L139" s="49">
        <f t="shared" si="37"/>
        <v>0</v>
      </c>
      <c r="M139" s="15">
        <v>4</v>
      </c>
      <c r="N139" s="49">
        <f t="shared" si="38"/>
        <v>0.12903225806451613</v>
      </c>
      <c r="O139" s="15"/>
      <c r="P139" s="49">
        <f t="shared" si="39"/>
        <v>0</v>
      </c>
      <c r="Q139" s="15"/>
      <c r="R139" s="49">
        <f t="shared" si="40"/>
        <v>0</v>
      </c>
      <c r="S139" s="50">
        <f t="shared" si="31"/>
        <v>4</v>
      </c>
      <c r="T139" s="15">
        <f t="shared" ref="T139:T202" si="43">COUNT(C139,E139,G139,I139,K139,M139,O139,Q139)</f>
        <v>1</v>
      </c>
      <c r="U139" s="52">
        <f t="shared" si="41"/>
        <v>0.12903225806451613</v>
      </c>
      <c r="V139" s="40"/>
    </row>
    <row r="140" spans="1:22" ht="18" customHeight="1">
      <c r="A140" s="15">
        <f t="shared" si="42"/>
        <v>139</v>
      </c>
      <c r="B140" s="15" t="s">
        <v>462</v>
      </c>
      <c r="C140" s="15"/>
      <c r="D140" s="49">
        <f t="shared" si="34"/>
        <v>0</v>
      </c>
      <c r="E140" s="15">
        <v>4</v>
      </c>
      <c r="F140" s="49">
        <f t="shared" si="35"/>
        <v>0.10810810810810811</v>
      </c>
      <c r="G140" s="15"/>
      <c r="H140" s="49">
        <f t="shared" si="32"/>
        <v>0</v>
      </c>
      <c r="I140" s="15"/>
      <c r="J140" s="49">
        <f t="shared" si="36"/>
        <v>0</v>
      </c>
      <c r="K140" s="15"/>
      <c r="L140" s="49">
        <f t="shared" si="37"/>
        <v>0</v>
      </c>
      <c r="M140" s="15"/>
      <c r="N140" s="49">
        <f t="shared" si="38"/>
        <v>0</v>
      </c>
      <c r="O140" s="15"/>
      <c r="P140" s="49">
        <f t="shared" si="39"/>
        <v>0</v>
      </c>
      <c r="Q140" s="15"/>
      <c r="R140" s="49">
        <f t="shared" si="40"/>
        <v>0</v>
      </c>
      <c r="S140" s="50">
        <f t="shared" si="31"/>
        <v>4</v>
      </c>
      <c r="T140" s="15">
        <f t="shared" si="43"/>
        <v>1</v>
      </c>
      <c r="U140" s="52">
        <f t="shared" si="41"/>
        <v>0.10810810810810811</v>
      </c>
      <c r="V140" s="40"/>
    </row>
    <row r="141" spans="1:22" ht="18" customHeight="1">
      <c r="A141" s="15">
        <f t="shared" si="42"/>
        <v>140</v>
      </c>
      <c r="B141" s="15" t="s">
        <v>552</v>
      </c>
      <c r="C141" s="15"/>
      <c r="D141" s="49">
        <f t="shared" si="34"/>
        <v>0</v>
      </c>
      <c r="E141" s="15">
        <v>2</v>
      </c>
      <c r="F141" s="49">
        <f t="shared" si="35"/>
        <v>5.4054054054054057E-2</v>
      </c>
      <c r="G141" s="15"/>
      <c r="H141" s="49">
        <f t="shared" si="32"/>
        <v>0</v>
      </c>
      <c r="I141" s="15"/>
      <c r="J141" s="49">
        <f t="shared" si="36"/>
        <v>0</v>
      </c>
      <c r="K141" s="15"/>
      <c r="L141" s="49">
        <f t="shared" si="37"/>
        <v>0</v>
      </c>
      <c r="M141" s="15"/>
      <c r="N141" s="49">
        <f t="shared" si="38"/>
        <v>0</v>
      </c>
      <c r="O141" s="15"/>
      <c r="P141" s="49">
        <f t="shared" si="39"/>
        <v>0</v>
      </c>
      <c r="Q141" s="15"/>
      <c r="R141" s="49">
        <f t="shared" si="40"/>
        <v>0</v>
      </c>
      <c r="S141" s="50">
        <f t="shared" si="31"/>
        <v>2</v>
      </c>
      <c r="T141" s="15">
        <f t="shared" si="43"/>
        <v>1</v>
      </c>
      <c r="U141" s="52">
        <f t="shared" si="41"/>
        <v>5.4054054054054057E-2</v>
      </c>
      <c r="V141" s="40"/>
    </row>
    <row r="142" spans="1:22" ht="18" customHeight="1">
      <c r="A142" s="15">
        <f t="shared" si="42"/>
        <v>141</v>
      </c>
      <c r="B142" s="65" t="s">
        <v>256</v>
      </c>
      <c r="C142" s="15"/>
      <c r="D142" s="49">
        <f t="shared" si="34"/>
        <v>0</v>
      </c>
      <c r="E142" s="15"/>
      <c r="F142" s="49">
        <f t="shared" si="35"/>
        <v>0</v>
      </c>
      <c r="G142" s="15"/>
      <c r="H142" s="49">
        <f t="shared" si="32"/>
        <v>0</v>
      </c>
      <c r="I142" s="15"/>
      <c r="J142" s="49">
        <f t="shared" si="36"/>
        <v>0</v>
      </c>
      <c r="K142" s="15"/>
      <c r="L142" s="49">
        <f t="shared" si="37"/>
        <v>0</v>
      </c>
      <c r="M142" s="15"/>
      <c r="N142" s="49">
        <f t="shared" si="38"/>
        <v>0</v>
      </c>
      <c r="O142" s="15">
        <f>VLOOKUP(B142,Федора.Д!B:C,2,0)</f>
        <v>1</v>
      </c>
      <c r="P142" s="49">
        <f t="shared" si="39"/>
        <v>3.3333333333333333E-2</v>
      </c>
      <c r="Q142" s="15"/>
      <c r="R142" s="49">
        <f t="shared" si="40"/>
        <v>0</v>
      </c>
      <c r="S142" s="50">
        <f t="shared" si="31"/>
        <v>1</v>
      </c>
      <c r="T142" s="15">
        <f t="shared" si="43"/>
        <v>1</v>
      </c>
      <c r="U142" s="52">
        <f t="shared" si="41"/>
        <v>3.3333333333333333E-2</v>
      </c>
      <c r="V142" s="40"/>
    </row>
    <row r="143" spans="1:22" ht="18" customHeight="1">
      <c r="A143" s="15">
        <f t="shared" si="42"/>
        <v>142</v>
      </c>
      <c r="B143" s="15" t="s">
        <v>550</v>
      </c>
      <c r="C143" s="15"/>
      <c r="D143" s="49">
        <f t="shared" si="34"/>
        <v>0</v>
      </c>
      <c r="E143" s="15">
        <v>1</v>
      </c>
      <c r="F143" s="49">
        <f t="shared" si="35"/>
        <v>2.7027027027027029E-2</v>
      </c>
      <c r="G143" s="15"/>
      <c r="H143" s="49">
        <f t="shared" si="32"/>
        <v>0</v>
      </c>
      <c r="I143" s="15"/>
      <c r="J143" s="49">
        <f t="shared" si="36"/>
        <v>0</v>
      </c>
      <c r="K143" s="15"/>
      <c r="L143" s="49">
        <f t="shared" si="37"/>
        <v>0</v>
      </c>
      <c r="M143" s="15"/>
      <c r="N143" s="49">
        <f t="shared" si="38"/>
        <v>0</v>
      </c>
      <c r="O143" s="15"/>
      <c r="P143" s="49">
        <f t="shared" si="39"/>
        <v>0</v>
      </c>
      <c r="Q143" s="15"/>
      <c r="R143" s="49">
        <f t="shared" si="40"/>
        <v>0</v>
      </c>
      <c r="S143" s="50">
        <f t="shared" si="31"/>
        <v>1</v>
      </c>
      <c r="T143" s="15">
        <f t="shared" si="43"/>
        <v>1</v>
      </c>
      <c r="U143" s="52">
        <f t="shared" si="41"/>
        <v>2.7027027027027029E-2</v>
      </c>
      <c r="V143" s="40"/>
    </row>
    <row r="144" spans="1:22" ht="18" customHeight="1">
      <c r="A144" s="15">
        <f t="shared" si="42"/>
        <v>143</v>
      </c>
      <c r="B144" s="15" t="s">
        <v>563</v>
      </c>
      <c r="C144" s="15"/>
      <c r="D144" s="49">
        <f t="shared" si="34"/>
        <v>0</v>
      </c>
      <c r="E144" s="15">
        <v>1</v>
      </c>
      <c r="F144" s="49">
        <f t="shared" si="35"/>
        <v>2.7027027027027029E-2</v>
      </c>
      <c r="G144" s="15"/>
      <c r="H144" s="49">
        <f t="shared" si="32"/>
        <v>0</v>
      </c>
      <c r="I144" s="15"/>
      <c r="J144" s="49">
        <f t="shared" si="36"/>
        <v>0</v>
      </c>
      <c r="K144" s="15"/>
      <c r="L144" s="49">
        <f t="shared" si="37"/>
        <v>0</v>
      </c>
      <c r="M144" s="15"/>
      <c r="N144" s="49">
        <f t="shared" si="38"/>
        <v>0</v>
      </c>
      <c r="O144" s="15"/>
      <c r="P144" s="49">
        <f t="shared" si="39"/>
        <v>0</v>
      </c>
      <c r="Q144" s="15"/>
      <c r="R144" s="49">
        <f t="shared" si="40"/>
        <v>0</v>
      </c>
      <c r="S144" s="50">
        <f t="shared" si="31"/>
        <v>1</v>
      </c>
      <c r="T144" s="15">
        <f t="shared" si="43"/>
        <v>1</v>
      </c>
      <c r="U144" s="52">
        <f t="shared" si="41"/>
        <v>2.7027027027027029E-2</v>
      </c>
      <c r="V144" s="40"/>
    </row>
    <row r="145" spans="1:22" ht="18" customHeight="1">
      <c r="A145" s="15">
        <f t="shared" si="42"/>
        <v>144</v>
      </c>
      <c r="B145" s="67" t="s">
        <v>171</v>
      </c>
      <c r="C145" s="15"/>
      <c r="D145" s="49">
        <f t="shared" si="34"/>
        <v>0</v>
      </c>
      <c r="E145" s="15"/>
      <c r="F145" s="49">
        <f t="shared" si="35"/>
        <v>0</v>
      </c>
      <c r="G145" s="15"/>
      <c r="H145" s="49">
        <f t="shared" si="32"/>
        <v>0</v>
      </c>
      <c r="I145" s="15"/>
      <c r="J145" s="49">
        <f t="shared" si="36"/>
        <v>0</v>
      </c>
      <c r="K145" s="15"/>
      <c r="L145" s="49">
        <f t="shared" si="37"/>
        <v>0</v>
      </c>
      <c r="M145" s="15"/>
      <c r="N145" s="49">
        <f t="shared" si="38"/>
        <v>0</v>
      </c>
      <c r="O145" s="15">
        <f>VLOOKUP(B145,Федора.Д!B:C,2,0)</f>
        <v>9</v>
      </c>
      <c r="P145" s="49">
        <f t="shared" si="39"/>
        <v>0.3</v>
      </c>
      <c r="Q145" s="15"/>
      <c r="R145" s="49">
        <f t="shared" si="40"/>
        <v>0</v>
      </c>
      <c r="S145" s="50">
        <f t="shared" si="31"/>
        <v>9</v>
      </c>
      <c r="T145" s="15">
        <f t="shared" si="43"/>
        <v>1</v>
      </c>
      <c r="U145" s="52">
        <f t="shared" si="41"/>
        <v>0.3</v>
      </c>
      <c r="V145" s="40"/>
    </row>
    <row r="146" spans="1:22" ht="18" customHeight="1">
      <c r="A146" s="15">
        <f t="shared" si="42"/>
        <v>145</v>
      </c>
      <c r="B146" s="67" t="s">
        <v>58</v>
      </c>
      <c r="C146" s="15"/>
      <c r="D146" s="49">
        <f t="shared" si="34"/>
        <v>0</v>
      </c>
      <c r="E146" s="15"/>
      <c r="F146" s="49">
        <f t="shared" si="35"/>
        <v>0</v>
      </c>
      <c r="G146" s="15"/>
      <c r="H146" s="49">
        <f t="shared" si="32"/>
        <v>0</v>
      </c>
      <c r="I146" s="15"/>
      <c r="J146" s="49">
        <f t="shared" si="36"/>
        <v>0</v>
      </c>
      <c r="K146" s="15"/>
      <c r="L146" s="49">
        <f t="shared" si="37"/>
        <v>0</v>
      </c>
      <c r="M146" s="15"/>
      <c r="N146" s="49">
        <f t="shared" si="38"/>
        <v>0</v>
      </c>
      <c r="O146" s="15"/>
      <c r="P146" s="49">
        <f t="shared" si="39"/>
        <v>0</v>
      </c>
      <c r="Q146" s="15">
        <v>26</v>
      </c>
      <c r="R146" s="49">
        <f t="shared" si="40"/>
        <v>0.96296296296296291</v>
      </c>
      <c r="S146" s="50">
        <f t="shared" si="31"/>
        <v>26</v>
      </c>
      <c r="T146" s="15">
        <f t="shared" si="43"/>
        <v>1</v>
      </c>
      <c r="U146" s="52">
        <f t="shared" si="41"/>
        <v>0.96296296296296291</v>
      </c>
      <c r="V146" s="40"/>
    </row>
    <row r="147" spans="1:22" ht="18" customHeight="1">
      <c r="A147" s="15">
        <f t="shared" si="42"/>
        <v>146</v>
      </c>
      <c r="B147" s="65" t="s">
        <v>662</v>
      </c>
      <c r="C147" s="15"/>
      <c r="D147" s="49">
        <f t="shared" si="34"/>
        <v>0</v>
      </c>
      <c r="E147" s="15"/>
      <c r="F147" s="49">
        <f t="shared" si="35"/>
        <v>0</v>
      </c>
      <c r="G147" s="15"/>
      <c r="H147" s="49">
        <f t="shared" si="32"/>
        <v>0</v>
      </c>
      <c r="I147" s="15"/>
      <c r="J147" s="49">
        <f t="shared" si="36"/>
        <v>0</v>
      </c>
      <c r="K147" s="15"/>
      <c r="L147" s="49">
        <f t="shared" si="37"/>
        <v>0</v>
      </c>
      <c r="M147" s="15"/>
      <c r="N147" s="49">
        <f t="shared" si="38"/>
        <v>0</v>
      </c>
      <c r="O147" s="15"/>
      <c r="P147" s="49">
        <f t="shared" si="39"/>
        <v>0</v>
      </c>
      <c r="Q147" s="15">
        <v>24</v>
      </c>
      <c r="R147" s="49">
        <f t="shared" si="40"/>
        <v>0.88888888888888884</v>
      </c>
      <c r="S147" s="50">
        <f t="shared" si="31"/>
        <v>24</v>
      </c>
      <c r="T147" s="15">
        <f t="shared" si="43"/>
        <v>1</v>
      </c>
      <c r="U147" s="52">
        <f t="shared" si="41"/>
        <v>0.88888888888888884</v>
      </c>
      <c r="V147" s="40"/>
    </row>
    <row r="148" spans="1:22" ht="18" customHeight="1">
      <c r="A148" s="15">
        <f t="shared" si="42"/>
        <v>147</v>
      </c>
      <c r="B148" s="15" t="s">
        <v>626</v>
      </c>
      <c r="C148" s="15"/>
      <c r="D148" s="49">
        <f t="shared" si="34"/>
        <v>0</v>
      </c>
      <c r="E148" s="15"/>
      <c r="F148" s="49">
        <f t="shared" si="35"/>
        <v>0</v>
      </c>
      <c r="G148" s="15"/>
      <c r="H148" s="49">
        <f t="shared" si="32"/>
        <v>0</v>
      </c>
      <c r="I148" s="15"/>
      <c r="J148" s="49">
        <f t="shared" si="36"/>
        <v>0</v>
      </c>
      <c r="K148" s="15"/>
      <c r="L148" s="49">
        <f t="shared" si="37"/>
        <v>0</v>
      </c>
      <c r="M148" s="15"/>
      <c r="N148" s="49">
        <f t="shared" si="38"/>
        <v>0</v>
      </c>
      <c r="O148" s="15"/>
      <c r="P148" s="49">
        <f t="shared" si="39"/>
        <v>0</v>
      </c>
      <c r="Q148" s="15">
        <v>23</v>
      </c>
      <c r="R148" s="49">
        <f t="shared" si="40"/>
        <v>0.85185185185185186</v>
      </c>
      <c r="S148" s="50">
        <f t="shared" si="31"/>
        <v>23</v>
      </c>
      <c r="T148" s="15">
        <f t="shared" si="43"/>
        <v>1</v>
      </c>
      <c r="U148" s="52">
        <f t="shared" si="41"/>
        <v>0.85185185185185186</v>
      </c>
      <c r="V148" s="40"/>
    </row>
    <row r="149" spans="1:22" ht="18" customHeight="1">
      <c r="A149" s="15">
        <f t="shared" si="42"/>
        <v>148</v>
      </c>
      <c r="B149" s="15" t="s">
        <v>627</v>
      </c>
      <c r="C149" s="15"/>
      <c r="D149" s="49">
        <f t="shared" si="34"/>
        <v>0</v>
      </c>
      <c r="E149" s="15"/>
      <c r="F149" s="49">
        <f t="shared" si="35"/>
        <v>0</v>
      </c>
      <c r="G149" s="15"/>
      <c r="H149" s="49">
        <f t="shared" si="32"/>
        <v>0</v>
      </c>
      <c r="I149" s="15"/>
      <c r="J149" s="49">
        <f t="shared" si="36"/>
        <v>0</v>
      </c>
      <c r="K149" s="15"/>
      <c r="L149" s="49">
        <f t="shared" si="37"/>
        <v>0</v>
      </c>
      <c r="M149" s="15"/>
      <c r="N149" s="49">
        <f t="shared" si="38"/>
        <v>0</v>
      </c>
      <c r="O149" s="15"/>
      <c r="P149" s="49">
        <f t="shared" si="39"/>
        <v>0</v>
      </c>
      <c r="Q149" s="15">
        <v>23</v>
      </c>
      <c r="R149" s="49">
        <f t="shared" si="40"/>
        <v>0.85185185185185186</v>
      </c>
      <c r="S149" s="50">
        <f t="shared" si="31"/>
        <v>23</v>
      </c>
      <c r="T149" s="15">
        <f t="shared" si="43"/>
        <v>1</v>
      </c>
      <c r="U149" s="52">
        <f t="shared" si="41"/>
        <v>0.85185185185185186</v>
      </c>
      <c r="V149" s="40"/>
    </row>
    <row r="150" spans="1:22" ht="18" customHeight="1">
      <c r="A150" s="15">
        <f t="shared" si="42"/>
        <v>149</v>
      </c>
      <c r="B150" s="67" t="s">
        <v>117</v>
      </c>
      <c r="C150" s="15"/>
      <c r="D150" s="49">
        <f t="shared" si="34"/>
        <v>0</v>
      </c>
      <c r="E150" s="15"/>
      <c r="F150" s="49">
        <f t="shared" si="35"/>
        <v>0</v>
      </c>
      <c r="G150" s="15"/>
      <c r="H150" s="49">
        <f t="shared" si="32"/>
        <v>0</v>
      </c>
      <c r="I150" s="15"/>
      <c r="J150" s="49">
        <f t="shared" si="36"/>
        <v>0</v>
      </c>
      <c r="K150" s="15"/>
      <c r="L150" s="49">
        <f t="shared" si="37"/>
        <v>0</v>
      </c>
      <c r="M150" s="15"/>
      <c r="N150" s="49">
        <f t="shared" si="38"/>
        <v>0</v>
      </c>
      <c r="O150" s="15"/>
      <c r="P150" s="49">
        <f t="shared" si="39"/>
        <v>0</v>
      </c>
      <c r="Q150" s="15">
        <v>21</v>
      </c>
      <c r="R150" s="49">
        <f t="shared" si="40"/>
        <v>0.77777777777777779</v>
      </c>
      <c r="S150" s="50">
        <f t="shared" si="31"/>
        <v>21</v>
      </c>
      <c r="T150" s="15">
        <f t="shared" si="43"/>
        <v>1</v>
      </c>
      <c r="U150" s="52">
        <f t="shared" si="41"/>
        <v>0.77777777777777779</v>
      </c>
      <c r="V150" s="40"/>
    </row>
    <row r="151" spans="1:22" ht="18" customHeight="1">
      <c r="A151" s="15">
        <f t="shared" si="42"/>
        <v>150</v>
      </c>
      <c r="B151" s="65" t="s">
        <v>211</v>
      </c>
      <c r="C151" s="15"/>
      <c r="D151" s="49">
        <f t="shared" si="34"/>
        <v>0</v>
      </c>
      <c r="E151" s="15"/>
      <c r="F151" s="49">
        <f t="shared" si="35"/>
        <v>0</v>
      </c>
      <c r="G151" s="15"/>
      <c r="H151" s="49">
        <f t="shared" si="32"/>
        <v>0</v>
      </c>
      <c r="I151" s="15"/>
      <c r="J151" s="49">
        <f t="shared" si="36"/>
        <v>0</v>
      </c>
      <c r="K151" s="15"/>
      <c r="L151" s="49">
        <f t="shared" si="37"/>
        <v>0</v>
      </c>
      <c r="M151" s="15"/>
      <c r="N151" s="49">
        <f t="shared" si="38"/>
        <v>0</v>
      </c>
      <c r="O151" s="15"/>
      <c r="P151" s="49">
        <f t="shared" si="39"/>
        <v>0</v>
      </c>
      <c r="Q151" s="15">
        <v>21</v>
      </c>
      <c r="R151" s="49">
        <f t="shared" si="40"/>
        <v>0.77777777777777779</v>
      </c>
      <c r="S151" s="50">
        <f t="shared" si="31"/>
        <v>21</v>
      </c>
      <c r="T151" s="15">
        <f t="shared" si="43"/>
        <v>1</v>
      </c>
      <c r="U151" s="52">
        <f t="shared" si="41"/>
        <v>0.77777777777777779</v>
      </c>
      <c r="V151" s="40"/>
    </row>
    <row r="152" spans="1:22" ht="18" customHeight="1">
      <c r="A152" s="15">
        <f t="shared" si="42"/>
        <v>151</v>
      </c>
      <c r="B152" s="15" t="s">
        <v>623</v>
      </c>
      <c r="C152" s="15"/>
      <c r="D152" s="49">
        <f t="shared" si="34"/>
        <v>0</v>
      </c>
      <c r="E152" s="15"/>
      <c r="F152" s="49">
        <f t="shared" si="35"/>
        <v>0</v>
      </c>
      <c r="G152" s="15"/>
      <c r="H152" s="49">
        <f t="shared" si="32"/>
        <v>0</v>
      </c>
      <c r="I152" s="15"/>
      <c r="J152" s="49">
        <f t="shared" si="36"/>
        <v>0</v>
      </c>
      <c r="K152" s="15"/>
      <c r="L152" s="49">
        <f t="shared" si="37"/>
        <v>0</v>
      </c>
      <c r="M152" s="15"/>
      <c r="N152" s="49">
        <f t="shared" si="38"/>
        <v>0</v>
      </c>
      <c r="O152" s="15"/>
      <c r="P152" s="49">
        <f t="shared" si="39"/>
        <v>0</v>
      </c>
      <c r="Q152" s="15">
        <v>15</v>
      </c>
      <c r="R152" s="49">
        <f t="shared" si="40"/>
        <v>0.55555555555555558</v>
      </c>
      <c r="S152" s="50">
        <f t="shared" si="31"/>
        <v>15</v>
      </c>
      <c r="T152" s="15">
        <f t="shared" si="43"/>
        <v>1</v>
      </c>
      <c r="U152" s="52">
        <f t="shared" si="41"/>
        <v>0.55555555555555558</v>
      </c>
      <c r="V152" s="40"/>
    </row>
    <row r="153" spans="1:22" ht="18" customHeight="1">
      <c r="A153" s="15">
        <f t="shared" si="42"/>
        <v>152</v>
      </c>
      <c r="B153" s="15" t="s">
        <v>643</v>
      </c>
      <c r="C153" s="15"/>
      <c r="D153" s="49">
        <f t="shared" si="34"/>
        <v>0</v>
      </c>
      <c r="E153" s="15"/>
      <c r="F153" s="49">
        <f t="shared" si="35"/>
        <v>0</v>
      </c>
      <c r="G153" s="15"/>
      <c r="H153" s="49">
        <f t="shared" si="32"/>
        <v>0</v>
      </c>
      <c r="I153" s="15"/>
      <c r="J153" s="49">
        <f t="shared" si="36"/>
        <v>0</v>
      </c>
      <c r="K153" s="15"/>
      <c r="L153" s="49">
        <f t="shared" si="37"/>
        <v>0</v>
      </c>
      <c r="M153" s="15"/>
      <c r="N153" s="49">
        <f t="shared" si="38"/>
        <v>0</v>
      </c>
      <c r="O153" s="15"/>
      <c r="P153" s="49">
        <f t="shared" si="39"/>
        <v>0</v>
      </c>
      <c r="Q153" s="15">
        <v>14</v>
      </c>
      <c r="R153" s="49">
        <f t="shared" si="40"/>
        <v>0.51851851851851849</v>
      </c>
      <c r="S153" s="50">
        <f t="shared" si="31"/>
        <v>14</v>
      </c>
      <c r="T153" s="15">
        <f t="shared" si="43"/>
        <v>1</v>
      </c>
      <c r="U153" s="52">
        <f t="shared" si="41"/>
        <v>0.51851851851851849</v>
      </c>
      <c r="V153" s="40"/>
    </row>
    <row r="154" spans="1:22" ht="18" customHeight="1">
      <c r="A154" s="15">
        <f t="shared" si="42"/>
        <v>153</v>
      </c>
      <c r="B154" s="15" t="s">
        <v>644</v>
      </c>
      <c r="C154" s="15"/>
      <c r="D154" s="49">
        <f t="shared" si="34"/>
        <v>0</v>
      </c>
      <c r="E154" s="15"/>
      <c r="F154" s="49">
        <f t="shared" si="35"/>
        <v>0</v>
      </c>
      <c r="G154" s="15"/>
      <c r="H154" s="49">
        <f t="shared" si="32"/>
        <v>0</v>
      </c>
      <c r="I154" s="15"/>
      <c r="J154" s="49">
        <f t="shared" si="36"/>
        <v>0</v>
      </c>
      <c r="K154" s="15"/>
      <c r="L154" s="49">
        <f t="shared" si="37"/>
        <v>0</v>
      </c>
      <c r="M154" s="15"/>
      <c r="N154" s="49">
        <f t="shared" si="38"/>
        <v>0</v>
      </c>
      <c r="O154" s="15"/>
      <c r="P154" s="49">
        <f t="shared" si="39"/>
        <v>0</v>
      </c>
      <c r="Q154" s="15">
        <v>14</v>
      </c>
      <c r="R154" s="49">
        <f t="shared" si="40"/>
        <v>0.51851851851851849</v>
      </c>
      <c r="S154" s="50">
        <f t="shared" si="31"/>
        <v>14</v>
      </c>
      <c r="T154" s="15">
        <f t="shared" si="43"/>
        <v>1</v>
      </c>
      <c r="U154" s="52">
        <f t="shared" si="41"/>
        <v>0.51851851851851849</v>
      </c>
      <c r="V154" s="40"/>
    </row>
    <row r="155" spans="1:22" ht="18" customHeight="1">
      <c r="A155" s="15">
        <f t="shared" si="42"/>
        <v>154</v>
      </c>
      <c r="B155" s="15" t="s">
        <v>621</v>
      </c>
      <c r="C155" s="15"/>
      <c r="D155" s="49">
        <f t="shared" si="34"/>
        <v>0</v>
      </c>
      <c r="E155" s="15"/>
      <c r="F155" s="49">
        <f t="shared" si="35"/>
        <v>0</v>
      </c>
      <c r="G155" s="15"/>
      <c r="H155" s="49">
        <f t="shared" si="32"/>
        <v>0</v>
      </c>
      <c r="I155" s="15"/>
      <c r="J155" s="49">
        <f t="shared" si="36"/>
        <v>0</v>
      </c>
      <c r="K155" s="15"/>
      <c r="L155" s="49">
        <f t="shared" si="37"/>
        <v>0</v>
      </c>
      <c r="M155" s="15"/>
      <c r="N155" s="49">
        <f t="shared" si="38"/>
        <v>0</v>
      </c>
      <c r="O155" s="15"/>
      <c r="P155" s="49">
        <f t="shared" si="39"/>
        <v>0</v>
      </c>
      <c r="Q155" s="15">
        <v>13</v>
      </c>
      <c r="R155" s="49">
        <f t="shared" si="40"/>
        <v>0.48148148148148145</v>
      </c>
      <c r="S155" s="50">
        <f t="shared" si="31"/>
        <v>13</v>
      </c>
      <c r="T155" s="15">
        <f t="shared" si="43"/>
        <v>1</v>
      </c>
      <c r="U155" s="52">
        <f t="shared" si="41"/>
        <v>0.48148148148148145</v>
      </c>
      <c r="V155" s="40"/>
    </row>
    <row r="156" spans="1:22" ht="18" customHeight="1">
      <c r="A156" s="15">
        <f t="shared" si="42"/>
        <v>155</v>
      </c>
      <c r="B156" s="15" t="s">
        <v>633</v>
      </c>
      <c r="C156" s="15"/>
      <c r="D156" s="49">
        <f t="shared" si="34"/>
        <v>0</v>
      </c>
      <c r="E156" s="15"/>
      <c r="F156" s="49">
        <f t="shared" si="35"/>
        <v>0</v>
      </c>
      <c r="G156" s="15"/>
      <c r="H156" s="49">
        <f t="shared" si="32"/>
        <v>0</v>
      </c>
      <c r="I156" s="15"/>
      <c r="J156" s="49">
        <f t="shared" si="36"/>
        <v>0</v>
      </c>
      <c r="K156" s="15"/>
      <c r="L156" s="49">
        <f t="shared" si="37"/>
        <v>0</v>
      </c>
      <c r="M156" s="15"/>
      <c r="N156" s="49">
        <f t="shared" si="38"/>
        <v>0</v>
      </c>
      <c r="O156" s="15"/>
      <c r="P156" s="49">
        <f t="shared" si="39"/>
        <v>0</v>
      </c>
      <c r="Q156" s="15">
        <v>12</v>
      </c>
      <c r="R156" s="49">
        <f t="shared" si="40"/>
        <v>0.44444444444444442</v>
      </c>
      <c r="S156" s="50">
        <f t="shared" si="31"/>
        <v>12</v>
      </c>
      <c r="T156" s="15">
        <f t="shared" si="43"/>
        <v>1</v>
      </c>
      <c r="U156" s="52">
        <f t="shared" si="41"/>
        <v>0.44444444444444442</v>
      </c>
      <c r="V156" s="40"/>
    </row>
    <row r="157" spans="1:22" ht="18" customHeight="1">
      <c r="A157" s="15">
        <f t="shared" si="42"/>
        <v>156</v>
      </c>
      <c r="B157" s="76" t="s">
        <v>75</v>
      </c>
      <c r="C157" s="15"/>
      <c r="D157" s="49">
        <f t="shared" si="34"/>
        <v>0</v>
      </c>
      <c r="E157" s="15"/>
      <c r="F157" s="49">
        <f t="shared" si="35"/>
        <v>0</v>
      </c>
      <c r="G157" s="15"/>
      <c r="H157" s="49">
        <f t="shared" si="32"/>
        <v>0</v>
      </c>
      <c r="I157" s="15"/>
      <c r="J157" s="49">
        <f t="shared" si="36"/>
        <v>0</v>
      </c>
      <c r="K157" s="15"/>
      <c r="L157" s="49">
        <f t="shared" si="37"/>
        <v>0</v>
      </c>
      <c r="M157" s="15"/>
      <c r="N157" s="49">
        <f t="shared" si="38"/>
        <v>0</v>
      </c>
      <c r="O157" s="15"/>
      <c r="P157" s="49">
        <f t="shared" si="39"/>
        <v>0</v>
      </c>
      <c r="Q157" s="15">
        <v>11</v>
      </c>
      <c r="R157" s="49">
        <f t="shared" si="40"/>
        <v>0.40740740740740738</v>
      </c>
      <c r="S157" s="50">
        <f t="shared" si="31"/>
        <v>11</v>
      </c>
      <c r="T157" s="15">
        <f t="shared" si="43"/>
        <v>1</v>
      </c>
      <c r="U157" s="52">
        <f t="shared" si="41"/>
        <v>0.40740740740740738</v>
      </c>
      <c r="V157" s="40"/>
    </row>
    <row r="158" spans="1:22" ht="18" customHeight="1">
      <c r="A158" s="15">
        <f t="shared" si="42"/>
        <v>157</v>
      </c>
      <c r="B158" s="15" t="s">
        <v>456</v>
      </c>
      <c r="C158" s="15"/>
      <c r="D158" s="49">
        <f t="shared" si="34"/>
        <v>0</v>
      </c>
      <c r="E158" s="15"/>
      <c r="F158" s="49">
        <f t="shared" si="35"/>
        <v>0</v>
      </c>
      <c r="G158" s="15"/>
      <c r="H158" s="49">
        <f t="shared" si="32"/>
        <v>0</v>
      </c>
      <c r="I158" s="15"/>
      <c r="J158" s="49">
        <f t="shared" si="36"/>
        <v>0</v>
      </c>
      <c r="K158" s="15"/>
      <c r="L158" s="49">
        <f t="shared" si="37"/>
        <v>0</v>
      </c>
      <c r="M158" s="15"/>
      <c r="N158" s="49">
        <f t="shared" si="38"/>
        <v>0</v>
      </c>
      <c r="O158" s="15"/>
      <c r="P158" s="49">
        <f t="shared" si="39"/>
        <v>0</v>
      </c>
      <c r="Q158" s="15">
        <v>10</v>
      </c>
      <c r="R158" s="49">
        <f t="shared" si="40"/>
        <v>0.37037037037037035</v>
      </c>
      <c r="S158" s="50">
        <f t="shared" si="31"/>
        <v>10</v>
      </c>
      <c r="T158" s="15">
        <f t="shared" si="43"/>
        <v>1</v>
      </c>
      <c r="U158" s="52">
        <f t="shared" si="41"/>
        <v>0.37037037037037035</v>
      </c>
      <c r="V158" s="40"/>
    </row>
    <row r="159" spans="1:22" ht="18" customHeight="1">
      <c r="A159" s="15">
        <f t="shared" si="42"/>
        <v>158</v>
      </c>
      <c r="B159" s="15" t="s">
        <v>456</v>
      </c>
      <c r="C159" s="15"/>
      <c r="D159" s="49">
        <f t="shared" si="34"/>
        <v>0</v>
      </c>
      <c r="E159" s="15"/>
      <c r="F159" s="49">
        <f t="shared" si="35"/>
        <v>0</v>
      </c>
      <c r="G159" s="15"/>
      <c r="H159" s="49">
        <f t="shared" si="32"/>
        <v>0</v>
      </c>
      <c r="I159" s="15"/>
      <c r="J159" s="49">
        <f t="shared" si="36"/>
        <v>0</v>
      </c>
      <c r="K159" s="15"/>
      <c r="L159" s="49">
        <f t="shared" si="37"/>
        <v>0</v>
      </c>
      <c r="M159" s="15"/>
      <c r="N159" s="49">
        <f t="shared" si="38"/>
        <v>0</v>
      </c>
      <c r="O159" s="15"/>
      <c r="P159" s="49">
        <f t="shared" si="39"/>
        <v>0</v>
      </c>
      <c r="Q159" s="15">
        <v>10</v>
      </c>
      <c r="R159" s="49">
        <f t="shared" si="40"/>
        <v>0.37037037037037035</v>
      </c>
      <c r="S159" s="50">
        <f t="shared" si="31"/>
        <v>10</v>
      </c>
      <c r="T159" s="15">
        <f t="shared" si="43"/>
        <v>1</v>
      </c>
      <c r="U159" s="52">
        <f t="shared" si="41"/>
        <v>0.37037037037037035</v>
      </c>
      <c r="V159" s="40"/>
    </row>
    <row r="160" spans="1:22" ht="18" customHeight="1">
      <c r="A160" s="15">
        <f t="shared" si="42"/>
        <v>159</v>
      </c>
      <c r="B160" s="15" t="s">
        <v>622</v>
      </c>
      <c r="C160" s="15"/>
      <c r="D160" s="49">
        <f t="shared" si="34"/>
        <v>0</v>
      </c>
      <c r="E160" s="15"/>
      <c r="F160" s="49">
        <f t="shared" si="35"/>
        <v>0</v>
      </c>
      <c r="G160" s="15"/>
      <c r="H160" s="49">
        <f t="shared" si="32"/>
        <v>0</v>
      </c>
      <c r="I160" s="15"/>
      <c r="J160" s="49">
        <f t="shared" si="36"/>
        <v>0</v>
      </c>
      <c r="K160" s="15"/>
      <c r="L160" s="49">
        <f t="shared" si="37"/>
        <v>0</v>
      </c>
      <c r="M160" s="15"/>
      <c r="N160" s="49">
        <f t="shared" si="38"/>
        <v>0</v>
      </c>
      <c r="O160" s="15"/>
      <c r="P160" s="49">
        <f t="shared" si="39"/>
        <v>0</v>
      </c>
      <c r="Q160" s="15">
        <v>10</v>
      </c>
      <c r="R160" s="49">
        <f t="shared" si="40"/>
        <v>0.37037037037037035</v>
      </c>
      <c r="S160" s="50">
        <f t="shared" si="31"/>
        <v>10</v>
      </c>
      <c r="T160" s="15">
        <f t="shared" si="43"/>
        <v>1</v>
      </c>
      <c r="U160" s="52">
        <f t="shared" si="41"/>
        <v>0.37037037037037035</v>
      </c>
      <c r="V160" s="40"/>
    </row>
    <row r="161" spans="1:22" ht="18" customHeight="1">
      <c r="A161" s="15">
        <f t="shared" si="42"/>
        <v>160</v>
      </c>
      <c r="B161" s="67" t="s">
        <v>68</v>
      </c>
      <c r="C161" s="15"/>
      <c r="D161" s="49">
        <f t="shared" si="34"/>
        <v>0</v>
      </c>
      <c r="E161" s="15"/>
      <c r="F161" s="49">
        <f t="shared" si="35"/>
        <v>0</v>
      </c>
      <c r="G161" s="15"/>
      <c r="H161" s="49">
        <f t="shared" si="32"/>
        <v>0</v>
      </c>
      <c r="I161" s="15"/>
      <c r="J161" s="49">
        <f t="shared" si="36"/>
        <v>0</v>
      </c>
      <c r="K161" s="15"/>
      <c r="L161" s="49">
        <f t="shared" si="37"/>
        <v>0</v>
      </c>
      <c r="M161" s="15"/>
      <c r="N161" s="49">
        <f t="shared" si="38"/>
        <v>0</v>
      </c>
      <c r="O161" s="15"/>
      <c r="P161" s="49">
        <f t="shared" si="39"/>
        <v>0</v>
      </c>
      <c r="Q161" s="15">
        <v>9</v>
      </c>
      <c r="R161" s="49">
        <f t="shared" si="40"/>
        <v>0.33333333333333331</v>
      </c>
      <c r="S161" s="50">
        <f t="shared" si="31"/>
        <v>9</v>
      </c>
      <c r="T161" s="15">
        <f t="shared" si="43"/>
        <v>1</v>
      </c>
      <c r="U161" s="52">
        <f t="shared" si="41"/>
        <v>0.33333333333333331</v>
      </c>
      <c r="V161" s="40"/>
    </row>
    <row r="162" spans="1:22" ht="18" customHeight="1">
      <c r="A162" s="15">
        <f t="shared" si="42"/>
        <v>161</v>
      </c>
      <c r="B162" s="67" t="s">
        <v>78</v>
      </c>
      <c r="C162" s="15"/>
      <c r="D162" s="49">
        <f t="shared" si="34"/>
        <v>0</v>
      </c>
      <c r="E162" s="15"/>
      <c r="F162" s="49">
        <f t="shared" si="35"/>
        <v>0</v>
      </c>
      <c r="G162" s="15"/>
      <c r="H162" s="49">
        <f t="shared" si="32"/>
        <v>0</v>
      </c>
      <c r="I162" s="15"/>
      <c r="J162" s="49">
        <f t="shared" si="36"/>
        <v>0</v>
      </c>
      <c r="K162" s="15"/>
      <c r="L162" s="49">
        <f t="shared" si="37"/>
        <v>0</v>
      </c>
      <c r="M162" s="15"/>
      <c r="N162" s="49">
        <f t="shared" si="38"/>
        <v>0</v>
      </c>
      <c r="O162" s="15"/>
      <c r="P162" s="49">
        <f t="shared" si="39"/>
        <v>0</v>
      </c>
      <c r="Q162" s="15">
        <v>9</v>
      </c>
      <c r="R162" s="49">
        <f t="shared" si="40"/>
        <v>0.33333333333333331</v>
      </c>
      <c r="S162" s="50">
        <f t="shared" ref="S162:S225" si="44">C162+E162+G162+I162+K162+M162+O162+Q162</f>
        <v>9</v>
      </c>
      <c r="T162" s="15">
        <f t="shared" si="43"/>
        <v>1</v>
      </c>
      <c r="U162" s="52">
        <f t="shared" si="41"/>
        <v>0.33333333333333331</v>
      </c>
      <c r="V162" s="40"/>
    </row>
    <row r="163" spans="1:22" ht="18" customHeight="1">
      <c r="A163" s="15">
        <f t="shared" si="42"/>
        <v>162</v>
      </c>
      <c r="B163" s="15" t="s">
        <v>455</v>
      </c>
      <c r="C163" s="15"/>
      <c r="D163" s="49">
        <f t="shared" si="34"/>
        <v>0</v>
      </c>
      <c r="E163" s="15"/>
      <c r="F163" s="49">
        <f t="shared" si="35"/>
        <v>0</v>
      </c>
      <c r="G163" s="15"/>
      <c r="H163" s="49">
        <f t="shared" si="32"/>
        <v>0</v>
      </c>
      <c r="I163" s="15"/>
      <c r="J163" s="49">
        <f t="shared" si="36"/>
        <v>0</v>
      </c>
      <c r="K163" s="15"/>
      <c r="L163" s="49">
        <f t="shared" si="37"/>
        <v>0</v>
      </c>
      <c r="M163" s="15"/>
      <c r="N163" s="49">
        <f t="shared" si="38"/>
        <v>0</v>
      </c>
      <c r="O163" s="15"/>
      <c r="P163" s="49">
        <f t="shared" si="39"/>
        <v>0</v>
      </c>
      <c r="Q163" s="15">
        <v>7</v>
      </c>
      <c r="R163" s="49">
        <f t="shared" si="40"/>
        <v>0.25925925925925924</v>
      </c>
      <c r="S163" s="50">
        <f t="shared" si="44"/>
        <v>7</v>
      </c>
      <c r="T163" s="15">
        <f t="shared" si="43"/>
        <v>1</v>
      </c>
      <c r="U163" s="52">
        <f t="shared" si="41"/>
        <v>0.25925925925925924</v>
      </c>
      <c r="V163" s="40"/>
    </row>
    <row r="164" spans="1:22" ht="18" customHeight="1">
      <c r="A164" s="15">
        <f t="shared" si="42"/>
        <v>163</v>
      </c>
      <c r="B164" s="15" t="s">
        <v>457</v>
      </c>
      <c r="C164" s="15"/>
      <c r="D164" s="49">
        <f t="shared" si="34"/>
        <v>0</v>
      </c>
      <c r="E164" s="15"/>
      <c r="F164" s="49">
        <f t="shared" si="35"/>
        <v>0</v>
      </c>
      <c r="G164" s="15"/>
      <c r="H164" s="49">
        <f t="shared" si="32"/>
        <v>0</v>
      </c>
      <c r="I164" s="15"/>
      <c r="J164" s="49">
        <f t="shared" si="36"/>
        <v>0</v>
      </c>
      <c r="K164" s="15"/>
      <c r="L164" s="49">
        <f t="shared" si="37"/>
        <v>0</v>
      </c>
      <c r="M164" s="15"/>
      <c r="N164" s="49">
        <f t="shared" si="38"/>
        <v>0</v>
      </c>
      <c r="O164" s="15"/>
      <c r="P164" s="49">
        <f t="shared" si="39"/>
        <v>0</v>
      </c>
      <c r="Q164" s="15">
        <v>7</v>
      </c>
      <c r="R164" s="49">
        <f t="shared" si="40"/>
        <v>0.25925925925925924</v>
      </c>
      <c r="S164" s="50">
        <f t="shared" si="44"/>
        <v>7</v>
      </c>
      <c r="T164" s="15">
        <f t="shared" si="43"/>
        <v>1</v>
      </c>
      <c r="U164" s="52">
        <f t="shared" si="41"/>
        <v>0.25925925925925924</v>
      </c>
      <c r="V164" s="40"/>
    </row>
    <row r="165" spans="1:22" ht="18" customHeight="1">
      <c r="A165" s="15">
        <f t="shared" si="42"/>
        <v>164</v>
      </c>
      <c r="B165" s="15" t="s">
        <v>455</v>
      </c>
      <c r="C165" s="15"/>
      <c r="D165" s="49">
        <f t="shared" si="34"/>
        <v>0</v>
      </c>
      <c r="E165" s="15"/>
      <c r="F165" s="49">
        <f t="shared" si="35"/>
        <v>0</v>
      </c>
      <c r="G165" s="15"/>
      <c r="H165" s="49">
        <f t="shared" si="32"/>
        <v>0</v>
      </c>
      <c r="I165" s="15"/>
      <c r="J165" s="49">
        <f t="shared" si="36"/>
        <v>0</v>
      </c>
      <c r="K165" s="15"/>
      <c r="L165" s="49">
        <f t="shared" si="37"/>
        <v>0</v>
      </c>
      <c r="M165" s="15"/>
      <c r="N165" s="49">
        <f t="shared" si="38"/>
        <v>0</v>
      </c>
      <c r="O165" s="15"/>
      <c r="P165" s="49">
        <f t="shared" si="39"/>
        <v>0</v>
      </c>
      <c r="Q165" s="15">
        <v>7</v>
      </c>
      <c r="R165" s="49">
        <f t="shared" si="40"/>
        <v>0.25925925925925924</v>
      </c>
      <c r="S165" s="50">
        <f t="shared" si="44"/>
        <v>7</v>
      </c>
      <c r="T165" s="15">
        <f t="shared" si="43"/>
        <v>1</v>
      </c>
      <c r="U165" s="52">
        <f t="shared" si="41"/>
        <v>0.25925925925925924</v>
      </c>
      <c r="V165" s="40"/>
    </row>
    <row r="166" spans="1:22" ht="18" customHeight="1">
      <c r="A166" s="15">
        <f t="shared" si="42"/>
        <v>165</v>
      </c>
      <c r="B166" s="15" t="s">
        <v>457</v>
      </c>
      <c r="C166" s="15"/>
      <c r="D166" s="49">
        <f t="shared" si="34"/>
        <v>0</v>
      </c>
      <c r="E166" s="15"/>
      <c r="F166" s="49">
        <f t="shared" si="35"/>
        <v>0</v>
      </c>
      <c r="G166" s="15"/>
      <c r="H166" s="49">
        <f t="shared" si="32"/>
        <v>0</v>
      </c>
      <c r="I166" s="15"/>
      <c r="J166" s="49">
        <f t="shared" si="36"/>
        <v>0</v>
      </c>
      <c r="K166" s="15"/>
      <c r="L166" s="49">
        <f t="shared" si="37"/>
        <v>0</v>
      </c>
      <c r="M166" s="15"/>
      <c r="N166" s="49">
        <f t="shared" si="38"/>
        <v>0</v>
      </c>
      <c r="O166" s="15"/>
      <c r="P166" s="49">
        <f t="shared" si="39"/>
        <v>0</v>
      </c>
      <c r="Q166" s="15">
        <v>7</v>
      </c>
      <c r="R166" s="49">
        <f t="shared" si="40"/>
        <v>0.25925925925925924</v>
      </c>
      <c r="S166" s="50">
        <f t="shared" si="44"/>
        <v>7</v>
      </c>
      <c r="T166" s="15">
        <f t="shared" si="43"/>
        <v>1</v>
      </c>
      <c r="U166" s="52">
        <f t="shared" si="41"/>
        <v>0.25925925925925924</v>
      </c>
      <c r="V166" s="40"/>
    </row>
    <row r="167" spans="1:22" ht="18" customHeight="1">
      <c r="A167" s="15">
        <f t="shared" si="42"/>
        <v>166</v>
      </c>
      <c r="B167" s="15" t="s">
        <v>630</v>
      </c>
      <c r="C167" s="15"/>
      <c r="D167" s="49">
        <f t="shared" si="34"/>
        <v>0</v>
      </c>
      <c r="E167" s="15"/>
      <c r="F167" s="49">
        <f t="shared" si="35"/>
        <v>0</v>
      </c>
      <c r="G167" s="15"/>
      <c r="H167" s="49">
        <f t="shared" si="32"/>
        <v>0</v>
      </c>
      <c r="I167" s="15"/>
      <c r="J167" s="49">
        <f t="shared" si="36"/>
        <v>0</v>
      </c>
      <c r="K167" s="15"/>
      <c r="L167" s="49">
        <f t="shared" si="37"/>
        <v>0</v>
      </c>
      <c r="M167" s="15"/>
      <c r="N167" s="49">
        <f t="shared" si="38"/>
        <v>0</v>
      </c>
      <c r="O167" s="15"/>
      <c r="P167" s="49">
        <f t="shared" si="39"/>
        <v>0</v>
      </c>
      <c r="Q167" s="15">
        <v>6</v>
      </c>
      <c r="R167" s="49">
        <f t="shared" si="40"/>
        <v>0.22222222222222221</v>
      </c>
      <c r="S167" s="50">
        <f t="shared" si="44"/>
        <v>6</v>
      </c>
      <c r="T167" s="15">
        <f t="shared" si="43"/>
        <v>1</v>
      </c>
      <c r="U167" s="52">
        <f t="shared" si="41"/>
        <v>0.22222222222222221</v>
      </c>
      <c r="V167" s="40"/>
    </row>
    <row r="168" spans="1:22" ht="18" customHeight="1">
      <c r="A168" s="15">
        <f t="shared" si="42"/>
        <v>167</v>
      </c>
      <c r="B168" s="65" t="s">
        <v>204</v>
      </c>
      <c r="C168" s="15"/>
      <c r="D168" s="49">
        <f t="shared" si="34"/>
        <v>0</v>
      </c>
      <c r="E168" s="15"/>
      <c r="F168" s="49">
        <f t="shared" si="35"/>
        <v>0</v>
      </c>
      <c r="G168" s="15"/>
      <c r="H168" s="49">
        <f t="shared" si="32"/>
        <v>0</v>
      </c>
      <c r="I168" s="15"/>
      <c r="J168" s="49">
        <f t="shared" si="36"/>
        <v>0</v>
      </c>
      <c r="K168" s="15"/>
      <c r="L168" s="49">
        <f t="shared" si="37"/>
        <v>0</v>
      </c>
      <c r="M168" s="15"/>
      <c r="N168" s="49">
        <f t="shared" si="38"/>
        <v>0</v>
      </c>
      <c r="O168" s="15"/>
      <c r="P168" s="49">
        <f t="shared" si="39"/>
        <v>0</v>
      </c>
      <c r="Q168" s="15">
        <v>5</v>
      </c>
      <c r="R168" s="49">
        <f t="shared" si="40"/>
        <v>0.18518518518518517</v>
      </c>
      <c r="S168" s="50">
        <f t="shared" si="44"/>
        <v>5</v>
      </c>
      <c r="T168" s="15">
        <f t="shared" si="43"/>
        <v>1</v>
      </c>
      <c r="U168" s="52">
        <f t="shared" si="41"/>
        <v>0.18518518518518517</v>
      </c>
      <c r="V168" s="40"/>
    </row>
    <row r="169" spans="1:22" ht="18" customHeight="1">
      <c r="A169" s="15">
        <f t="shared" si="42"/>
        <v>168</v>
      </c>
      <c r="B169" s="65" t="s">
        <v>209</v>
      </c>
      <c r="C169" s="15"/>
      <c r="D169" s="49">
        <f t="shared" si="34"/>
        <v>0</v>
      </c>
      <c r="E169" s="15"/>
      <c r="F169" s="49">
        <f t="shared" si="35"/>
        <v>0</v>
      </c>
      <c r="G169" s="15"/>
      <c r="H169" s="49">
        <f t="shared" si="32"/>
        <v>0</v>
      </c>
      <c r="I169" s="15"/>
      <c r="J169" s="49">
        <f t="shared" si="36"/>
        <v>0</v>
      </c>
      <c r="K169" s="15"/>
      <c r="L169" s="49">
        <f t="shared" si="37"/>
        <v>0</v>
      </c>
      <c r="M169" s="15"/>
      <c r="N169" s="49">
        <f t="shared" si="38"/>
        <v>0</v>
      </c>
      <c r="O169" s="15"/>
      <c r="P169" s="49">
        <f t="shared" si="39"/>
        <v>0</v>
      </c>
      <c r="Q169" s="15">
        <v>5</v>
      </c>
      <c r="R169" s="49">
        <f t="shared" si="40"/>
        <v>0.18518518518518517</v>
      </c>
      <c r="S169" s="50">
        <f t="shared" si="44"/>
        <v>5</v>
      </c>
      <c r="T169" s="15">
        <f t="shared" si="43"/>
        <v>1</v>
      </c>
      <c r="U169" s="52">
        <f t="shared" si="41"/>
        <v>0.18518518518518517</v>
      </c>
      <c r="V169" s="40"/>
    </row>
    <row r="170" spans="1:22" ht="18" customHeight="1">
      <c r="A170" s="15">
        <f t="shared" si="42"/>
        <v>169</v>
      </c>
      <c r="B170" s="15" t="s">
        <v>204</v>
      </c>
      <c r="C170" s="15"/>
      <c r="D170" s="49">
        <f t="shared" si="34"/>
        <v>0</v>
      </c>
      <c r="E170" s="15"/>
      <c r="F170" s="49">
        <f t="shared" si="35"/>
        <v>0</v>
      </c>
      <c r="G170" s="15"/>
      <c r="H170" s="49">
        <f t="shared" si="32"/>
        <v>0</v>
      </c>
      <c r="I170" s="15"/>
      <c r="J170" s="49">
        <f t="shared" si="36"/>
        <v>0</v>
      </c>
      <c r="K170" s="15"/>
      <c r="L170" s="49">
        <f t="shared" si="37"/>
        <v>0</v>
      </c>
      <c r="M170" s="15"/>
      <c r="N170" s="49">
        <f t="shared" si="38"/>
        <v>0</v>
      </c>
      <c r="O170" s="15"/>
      <c r="P170" s="49">
        <f t="shared" si="39"/>
        <v>0</v>
      </c>
      <c r="Q170" s="15">
        <v>5</v>
      </c>
      <c r="R170" s="49">
        <f t="shared" si="40"/>
        <v>0.18518518518518517</v>
      </c>
      <c r="S170" s="50">
        <f t="shared" si="44"/>
        <v>5</v>
      </c>
      <c r="T170" s="15">
        <f t="shared" si="43"/>
        <v>1</v>
      </c>
      <c r="U170" s="52">
        <f t="shared" si="41"/>
        <v>0.18518518518518517</v>
      </c>
      <c r="V170" s="40"/>
    </row>
    <row r="171" spans="1:22" ht="18" customHeight="1">
      <c r="A171" s="15">
        <f t="shared" si="42"/>
        <v>170</v>
      </c>
      <c r="B171" s="15" t="s">
        <v>209</v>
      </c>
      <c r="C171" s="15"/>
      <c r="D171" s="49">
        <f t="shared" si="34"/>
        <v>0</v>
      </c>
      <c r="E171" s="15"/>
      <c r="F171" s="49">
        <f t="shared" si="35"/>
        <v>0</v>
      </c>
      <c r="G171" s="15"/>
      <c r="H171" s="49">
        <f t="shared" si="32"/>
        <v>0</v>
      </c>
      <c r="I171" s="15"/>
      <c r="J171" s="49">
        <f t="shared" si="36"/>
        <v>0</v>
      </c>
      <c r="K171" s="15"/>
      <c r="L171" s="49">
        <f t="shared" si="37"/>
        <v>0</v>
      </c>
      <c r="M171" s="15"/>
      <c r="N171" s="49">
        <f t="shared" si="38"/>
        <v>0</v>
      </c>
      <c r="O171" s="15"/>
      <c r="P171" s="49">
        <f t="shared" si="39"/>
        <v>0</v>
      </c>
      <c r="Q171" s="15">
        <v>5</v>
      </c>
      <c r="R171" s="49">
        <f t="shared" si="40"/>
        <v>0.18518518518518517</v>
      </c>
      <c r="S171" s="50">
        <f t="shared" si="44"/>
        <v>5</v>
      </c>
      <c r="T171" s="15">
        <f t="shared" si="43"/>
        <v>1</v>
      </c>
      <c r="U171" s="52">
        <f t="shared" si="41"/>
        <v>0.18518518518518517</v>
      </c>
      <c r="V171" s="40"/>
    </row>
    <row r="172" spans="1:22" ht="18" customHeight="1">
      <c r="A172" s="15">
        <f t="shared" si="42"/>
        <v>171</v>
      </c>
      <c r="B172" s="15" t="s">
        <v>631</v>
      </c>
      <c r="C172" s="15"/>
      <c r="D172" s="49">
        <f t="shared" si="34"/>
        <v>0</v>
      </c>
      <c r="E172" s="15"/>
      <c r="F172" s="49">
        <f t="shared" si="35"/>
        <v>0</v>
      </c>
      <c r="G172" s="15"/>
      <c r="H172" s="49">
        <f t="shared" si="32"/>
        <v>0</v>
      </c>
      <c r="I172" s="15"/>
      <c r="J172" s="49">
        <f t="shared" si="36"/>
        <v>0</v>
      </c>
      <c r="K172" s="15"/>
      <c r="L172" s="49">
        <f t="shared" si="37"/>
        <v>0</v>
      </c>
      <c r="M172" s="15"/>
      <c r="N172" s="49">
        <f t="shared" si="38"/>
        <v>0</v>
      </c>
      <c r="O172" s="15"/>
      <c r="P172" s="49">
        <f t="shared" si="39"/>
        <v>0</v>
      </c>
      <c r="Q172" s="15">
        <v>4</v>
      </c>
      <c r="R172" s="49">
        <f t="shared" si="40"/>
        <v>0.14814814814814814</v>
      </c>
      <c r="S172" s="50">
        <f t="shared" si="44"/>
        <v>4</v>
      </c>
      <c r="T172" s="15">
        <f t="shared" si="43"/>
        <v>1</v>
      </c>
      <c r="U172" s="52">
        <f t="shared" si="41"/>
        <v>0.14814814814814814</v>
      </c>
      <c r="V172" s="40"/>
    </row>
    <row r="173" spans="1:22" ht="18" customHeight="1">
      <c r="A173" s="15">
        <f t="shared" si="42"/>
        <v>172</v>
      </c>
      <c r="B173" s="15" t="s">
        <v>628</v>
      </c>
      <c r="C173" s="15"/>
      <c r="D173" s="49">
        <f t="shared" si="34"/>
        <v>0</v>
      </c>
      <c r="E173" s="15"/>
      <c r="F173" s="49">
        <f t="shared" si="35"/>
        <v>0</v>
      </c>
      <c r="G173" s="15"/>
      <c r="H173" s="49">
        <f t="shared" si="32"/>
        <v>0</v>
      </c>
      <c r="I173" s="15"/>
      <c r="J173" s="49">
        <f t="shared" si="36"/>
        <v>0</v>
      </c>
      <c r="K173" s="15"/>
      <c r="L173" s="49">
        <f t="shared" si="37"/>
        <v>0</v>
      </c>
      <c r="M173" s="15"/>
      <c r="N173" s="49">
        <f t="shared" si="38"/>
        <v>0</v>
      </c>
      <c r="O173" s="15"/>
      <c r="P173" s="49">
        <f t="shared" si="39"/>
        <v>0</v>
      </c>
      <c r="Q173" s="15">
        <v>4</v>
      </c>
      <c r="R173" s="49">
        <f t="shared" si="40"/>
        <v>0.14814814814814814</v>
      </c>
      <c r="S173" s="50">
        <f t="shared" si="44"/>
        <v>4</v>
      </c>
      <c r="T173" s="15">
        <f t="shared" si="43"/>
        <v>1</v>
      </c>
      <c r="U173" s="52">
        <f t="shared" si="41"/>
        <v>0.14814814814814814</v>
      </c>
      <c r="V173" s="40"/>
    </row>
    <row r="174" spans="1:22" ht="18" customHeight="1">
      <c r="A174" s="15">
        <f t="shared" si="42"/>
        <v>173</v>
      </c>
      <c r="B174" s="15" t="s">
        <v>658</v>
      </c>
      <c r="C174" s="15"/>
      <c r="D174" s="49">
        <f t="shared" si="34"/>
        <v>0</v>
      </c>
      <c r="E174" s="15"/>
      <c r="F174" s="49">
        <f t="shared" si="35"/>
        <v>0</v>
      </c>
      <c r="G174" s="15"/>
      <c r="H174" s="49">
        <f t="shared" ref="H174:H237" si="45">G174/58</f>
        <v>0</v>
      </c>
      <c r="I174" s="15"/>
      <c r="J174" s="49">
        <f t="shared" si="36"/>
        <v>0</v>
      </c>
      <c r="K174" s="15"/>
      <c r="L174" s="49">
        <f t="shared" si="37"/>
        <v>0</v>
      </c>
      <c r="M174" s="15"/>
      <c r="N174" s="49">
        <f t="shared" si="38"/>
        <v>0</v>
      </c>
      <c r="O174" s="15"/>
      <c r="P174" s="49">
        <f t="shared" si="39"/>
        <v>0</v>
      </c>
      <c r="Q174" s="15">
        <v>3</v>
      </c>
      <c r="R174" s="49">
        <f t="shared" si="40"/>
        <v>0.1111111111111111</v>
      </c>
      <c r="S174" s="50">
        <f t="shared" si="44"/>
        <v>3</v>
      </c>
      <c r="T174" s="15">
        <f t="shared" si="43"/>
        <v>1</v>
      </c>
      <c r="U174" s="52">
        <f t="shared" si="41"/>
        <v>0.1111111111111111</v>
      </c>
      <c r="V174" s="40"/>
    </row>
    <row r="175" spans="1:22" ht="18" customHeight="1">
      <c r="A175" s="15">
        <f t="shared" si="42"/>
        <v>174</v>
      </c>
      <c r="B175" s="15" t="s">
        <v>659</v>
      </c>
      <c r="C175" s="15"/>
      <c r="D175" s="49">
        <f t="shared" si="34"/>
        <v>0</v>
      </c>
      <c r="E175" s="15"/>
      <c r="F175" s="49">
        <f t="shared" si="35"/>
        <v>0</v>
      </c>
      <c r="G175" s="15"/>
      <c r="H175" s="49">
        <f t="shared" si="45"/>
        <v>0</v>
      </c>
      <c r="I175" s="15"/>
      <c r="J175" s="49">
        <f t="shared" si="36"/>
        <v>0</v>
      </c>
      <c r="K175" s="15"/>
      <c r="L175" s="49">
        <f t="shared" si="37"/>
        <v>0</v>
      </c>
      <c r="M175" s="15"/>
      <c r="N175" s="49">
        <f t="shared" si="38"/>
        <v>0</v>
      </c>
      <c r="O175" s="15"/>
      <c r="P175" s="49">
        <f t="shared" si="39"/>
        <v>0</v>
      </c>
      <c r="Q175" s="15">
        <v>3</v>
      </c>
      <c r="R175" s="49">
        <f t="shared" si="40"/>
        <v>0.1111111111111111</v>
      </c>
      <c r="S175" s="50">
        <f t="shared" si="44"/>
        <v>3</v>
      </c>
      <c r="T175" s="15">
        <f t="shared" si="43"/>
        <v>1</v>
      </c>
      <c r="U175" s="52">
        <f t="shared" si="41"/>
        <v>0.1111111111111111</v>
      </c>
      <c r="V175" s="40"/>
    </row>
    <row r="176" spans="1:22" ht="18" customHeight="1">
      <c r="A176" s="15">
        <f t="shared" si="42"/>
        <v>175</v>
      </c>
      <c r="B176" s="67" t="s">
        <v>96</v>
      </c>
      <c r="C176" s="15"/>
      <c r="D176" s="49">
        <f t="shared" si="34"/>
        <v>0</v>
      </c>
      <c r="E176" s="15"/>
      <c r="F176" s="49">
        <f t="shared" si="35"/>
        <v>0</v>
      </c>
      <c r="G176" s="15"/>
      <c r="H176" s="49">
        <f t="shared" si="45"/>
        <v>0</v>
      </c>
      <c r="I176" s="15"/>
      <c r="J176" s="49">
        <f t="shared" si="36"/>
        <v>0</v>
      </c>
      <c r="K176" s="15"/>
      <c r="L176" s="49">
        <f t="shared" si="37"/>
        <v>0</v>
      </c>
      <c r="M176" s="15"/>
      <c r="N176" s="49">
        <f t="shared" si="38"/>
        <v>0</v>
      </c>
      <c r="O176" s="15"/>
      <c r="P176" s="49">
        <f t="shared" si="39"/>
        <v>0</v>
      </c>
      <c r="Q176" s="15">
        <v>2</v>
      </c>
      <c r="R176" s="49">
        <f t="shared" si="40"/>
        <v>7.407407407407407E-2</v>
      </c>
      <c r="S176" s="50">
        <f t="shared" si="44"/>
        <v>2</v>
      </c>
      <c r="T176" s="15">
        <f t="shared" si="43"/>
        <v>1</v>
      </c>
      <c r="U176" s="52">
        <f t="shared" si="41"/>
        <v>7.407407407407407E-2</v>
      </c>
      <c r="V176" s="40"/>
    </row>
    <row r="177" spans="1:22" ht="18" customHeight="1">
      <c r="A177" s="15">
        <f t="shared" si="42"/>
        <v>176</v>
      </c>
      <c r="B177" s="15" t="s">
        <v>96</v>
      </c>
      <c r="C177" s="15"/>
      <c r="D177" s="49">
        <f t="shared" si="34"/>
        <v>0</v>
      </c>
      <c r="E177" s="15"/>
      <c r="F177" s="49">
        <f t="shared" si="35"/>
        <v>0</v>
      </c>
      <c r="G177" s="15"/>
      <c r="H177" s="49">
        <f t="shared" si="45"/>
        <v>0</v>
      </c>
      <c r="I177" s="15"/>
      <c r="J177" s="49">
        <f t="shared" si="36"/>
        <v>0</v>
      </c>
      <c r="K177" s="15"/>
      <c r="L177" s="49">
        <f t="shared" si="37"/>
        <v>0</v>
      </c>
      <c r="M177" s="15"/>
      <c r="N177" s="49">
        <f t="shared" si="38"/>
        <v>0</v>
      </c>
      <c r="O177" s="15"/>
      <c r="P177" s="49">
        <f t="shared" si="39"/>
        <v>0</v>
      </c>
      <c r="Q177" s="15">
        <v>2</v>
      </c>
      <c r="R177" s="49">
        <f t="shared" si="40"/>
        <v>7.407407407407407E-2</v>
      </c>
      <c r="S177" s="50">
        <f t="shared" si="44"/>
        <v>2</v>
      </c>
      <c r="T177" s="15">
        <f t="shared" si="43"/>
        <v>1</v>
      </c>
      <c r="U177" s="52">
        <f t="shared" si="41"/>
        <v>7.407407407407407E-2</v>
      </c>
      <c r="V177" s="40"/>
    </row>
    <row r="178" spans="1:22" ht="18" customHeight="1">
      <c r="A178" s="15">
        <f t="shared" si="42"/>
        <v>177</v>
      </c>
      <c r="B178" s="15" t="s">
        <v>660</v>
      </c>
      <c r="C178" s="15"/>
      <c r="D178" s="49">
        <f t="shared" si="34"/>
        <v>0</v>
      </c>
      <c r="E178" s="15"/>
      <c r="F178" s="49">
        <f t="shared" si="35"/>
        <v>0</v>
      </c>
      <c r="G178" s="15"/>
      <c r="H178" s="49">
        <f t="shared" si="45"/>
        <v>0</v>
      </c>
      <c r="I178" s="15"/>
      <c r="J178" s="49">
        <f t="shared" si="36"/>
        <v>0</v>
      </c>
      <c r="K178" s="15"/>
      <c r="L178" s="49">
        <f t="shared" si="37"/>
        <v>0</v>
      </c>
      <c r="M178" s="15"/>
      <c r="N178" s="49">
        <f t="shared" si="38"/>
        <v>0</v>
      </c>
      <c r="O178" s="15"/>
      <c r="P178" s="49">
        <f t="shared" si="39"/>
        <v>0</v>
      </c>
      <c r="Q178" s="15">
        <v>2</v>
      </c>
      <c r="R178" s="49">
        <f t="shared" si="40"/>
        <v>7.407407407407407E-2</v>
      </c>
      <c r="S178" s="50">
        <f t="shared" si="44"/>
        <v>2</v>
      </c>
      <c r="T178" s="15">
        <f t="shared" si="43"/>
        <v>1</v>
      </c>
      <c r="U178" s="52">
        <f t="shared" si="41"/>
        <v>7.407407407407407E-2</v>
      </c>
      <c r="V178" s="40"/>
    </row>
    <row r="179" spans="1:22" ht="18" customHeight="1">
      <c r="A179" s="15">
        <f t="shared" si="42"/>
        <v>178</v>
      </c>
      <c r="B179" s="15" t="s">
        <v>645</v>
      </c>
      <c r="C179" s="15"/>
      <c r="D179" s="49">
        <f t="shared" si="34"/>
        <v>0</v>
      </c>
      <c r="E179" s="15"/>
      <c r="F179" s="49">
        <f t="shared" si="35"/>
        <v>0</v>
      </c>
      <c r="G179" s="15"/>
      <c r="H179" s="49">
        <f t="shared" si="45"/>
        <v>0</v>
      </c>
      <c r="I179" s="15"/>
      <c r="J179" s="49">
        <f t="shared" si="36"/>
        <v>0</v>
      </c>
      <c r="K179" s="15"/>
      <c r="L179" s="49">
        <f t="shared" si="37"/>
        <v>0</v>
      </c>
      <c r="M179" s="15"/>
      <c r="N179" s="49">
        <f t="shared" si="38"/>
        <v>0</v>
      </c>
      <c r="O179" s="15"/>
      <c r="P179" s="49">
        <f t="shared" si="39"/>
        <v>0</v>
      </c>
      <c r="Q179" s="15">
        <v>1</v>
      </c>
      <c r="R179" s="49">
        <f t="shared" si="40"/>
        <v>3.7037037037037035E-2</v>
      </c>
      <c r="S179" s="50">
        <f t="shared" si="44"/>
        <v>1</v>
      </c>
      <c r="T179" s="15">
        <f t="shared" si="43"/>
        <v>1</v>
      </c>
      <c r="U179" s="52">
        <f t="shared" si="41"/>
        <v>3.7037037037037035E-2</v>
      </c>
      <c r="V179" s="40"/>
    </row>
    <row r="180" spans="1:22" ht="18" customHeight="1">
      <c r="A180" s="15">
        <f t="shared" si="42"/>
        <v>179</v>
      </c>
      <c r="B180" s="65" t="s">
        <v>679</v>
      </c>
      <c r="C180" s="15"/>
      <c r="D180" s="49">
        <f t="shared" si="34"/>
        <v>0</v>
      </c>
      <c r="E180" s="15"/>
      <c r="F180" s="49">
        <f t="shared" si="35"/>
        <v>0</v>
      </c>
      <c r="G180" s="15"/>
      <c r="H180" s="49">
        <f t="shared" si="45"/>
        <v>0</v>
      </c>
      <c r="I180" s="15"/>
      <c r="J180" s="49">
        <f t="shared" si="36"/>
        <v>0</v>
      </c>
      <c r="K180" s="15">
        <v>10</v>
      </c>
      <c r="L180" s="49">
        <f t="shared" si="37"/>
        <v>0.38461538461538464</v>
      </c>
      <c r="M180" s="15"/>
      <c r="N180" s="49">
        <f t="shared" si="38"/>
        <v>0</v>
      </c>
      <c r="O180" s="15"/>
      <c r="P180" s="49">
        <f t="shared" si="39"/>
        <v>0</v>
      </c>
      <c r="Q180" s="15"/>
      <c r="R180" s="49">
        <f t="shared" si="40"/>
        <v>0</v>
      </c>
      <c r="S180" s="50">
        <f t="shared" si="44"/>
        <v>10</v>
      </c>
      <c r="T180" s="15">
        <f t="shared" si="43"/>
        <v>1</v>
      </c>
      <c r="U180" s="52">
        <f t="shared" si="41"/>
        <v>0.38461538461538464</v>
      </c>
      <c r="V180" s="40"/>
    </row>
    <row r="181" spans="1:22" ht="18" customHeight="1">
      <c r="A181" s="15">
        <f t="shared" si="42"/>
        <v>180</v>
      </c>
      <c r="B181" s="65" t="s">
        <v>673</v>
      </c>
      <c r="C181" s="15"/>
      <c r="D181" s="49">
        <f t="shared" si="34"/>
        <v>0</v>
      </c>
      <c r="E181" s="15"/>
      <c r="F181" s="49">
        <f t="shared" si="35"/>
        <v>0</v>
      </c>
      <c r="G181" s="15"/>
      <c r="H181" s="49">
        <f t="shared" si="45"/>
        <v>0</v>
      </c>
      <c r="I181" s="15"/>
      <c r="J181" s="49">
        <f t="shared" si="36"/>
        <v>0</v>
      </c>
      <c r="K181" s="15">
        <v>7</v>
      </c>
      <c r="L181" s="49">
        <f t="shared" si="37"/>
        <v>0.26923076923076922</v>
      </c>
      <c r="M181" s="15"/>
      <c r="N181" s="49">
        <f t="shared" si="38"/>
        <v>0</v>
      </c>
      <c r="O181" s="15"/>
      <c r="P181" s="49">
        <f t="shared" si="39"/>
        <v>0</v>
      </c>
      <c r="Q181" s="15"/>
      <c r="R181" s="49">
        <f t="shared" si="40"/>
        <v>0</v>
      </c>
      <c r="S181" s="50">
        <f t="shared" si="44"/>
        <v>7</v>
      </c>
      <c r="T181" s="15">
        <f t="shared" si="43"/>
        <v>1</v>
      </c>
      <c r="U181" s="52">
        <f t="shared" si="41"/>
        <v>0.26923076923076922</v>
      </c>
      <c r="V181" s="40"/>
    </row>
    <row r="182" spans="1:22" ht="18" customHeight="1">
      <c r="A182" s="15">
        <f t="shared" si="42"/>
        <v>181</v>
      </c>
      <c r="B182" s="15" t="s">
        <v>684</v>
      </c>
      <c r="C182" s="15"/>
      <c r="D182" s="49">
        <f t="shared" si="34"/>
        <v>0</v>
      </c>
      <c r="E182" s="15"/>
      <c r="F182" s="49">
        <f t="shared" si="35"/>
        <v>0</v>
      </c>
      <c r="G182" s="15"/>
      <c r="H182" s="49">
        <f t="shared" si="45"/>
        <v>0</v>
      </c>
      <c r="I182" s="15"/>
      <c r="J182" s="49">
        <f t="shared" si="36"/>
        <v>0</v>
      </c>
      <c r="K182" s="15">
        <v>2</v>
      </c>
      <c r="L182" s="49">
        <f t="shared" si="37"/>
        <v>7.6923076923076927E-2</v>
      </c>
      <c r="M182" s="15"/>
      <c r="N182" s="49">
        <f t="shared" si="38"/>
        <v>0</v>
      </c>
      <c r="O182" s="15"/>
      <c r="P182" s="49">
        <f t="shared" si="39"/>
        <v>0</v>
      </c>
      <c r="Q182" s="15"/>
      <c r="R182" s="49">
        <f t="shared" si="40"/>
        <v>0</v>
      </c>
      <c r="S182" s="50">
        <f t="shared" si="44"/>
        <v>2</v>
      </c>
      <c r="T182" s="15">
        <f t="shared" si="43"/>
        <v>1</v>
      </c>
      <c r="U182" s="52">
        <f t="shared" si="41"/>
        <v>7.6923076923076927E-2</v>
      </c>
      <c r="V182" s="40"/>
    </row>
    <row r="183" spans="1:22" ht="18" customHeight="1">
      <c r="A183" s="15">
        <f t="shared" si="42"/>
        <v>182</v>
      </c>
      <c r="B183" s="15" t="s">
        <v>685</v>
      </c>
      <c r="C183" s="15"/>
      <c r="D183" s="49">
        <f t="shared" si="34"/>
        <v>0</v>
      </c>
      <c r="E183" s="15"/>
      <c r="F183" s="49">
        <f t="shared" si="35"/>
        <v>0</v>
      </c>
      <c r="G183" s="15"/>
      <c r="H183" s="49">
        <f t="shared" si="45"/>
        <v>0</v>
      </c>
      <c r="I183" s="15"/>
      <c r="J183" s="49">
        <f t="shared" si="36"/>
        <v>0</v>
      </c>
      <c r="K183" s="15">
        <v>2</v>
      </c>
      <c r="L183" s="49">
        <f t="shared" si="37"/>
        <v>7.6923076923076927E-2</v>
      </c>
      <c r="M183" s="15"/>
      <c r="N183" s="49">
        <f t="shared" si="38"/>
        <v>0</v>
      </c>
      <c r="O183" s="15"/>
      <c r="P183" s="49">
        <f t="shared" si="39"/>
        <v>0</v>
      </c>
      <c r="Q183" s="15"/>
      <c r="R183" s="49">
        <f t="shared" si="40"/>
        <v>0</v>
      </c>
      <c r="S183" s="50">
        <f t="shared" si="44"/>
        <v>2</v>
      </c>
      <c r="T183" s="15">
        <f t="shared" si="43"/>
        <v>1</v>
      </c>
      <c r="U183" s="52">
        <f t="shared" si="41"/>
        <v>7.6923076923076927E-2</v>
      </c>
      <c r="V183" s="40"/>
    </row>
    <row r="184" spans="1:22" ht="18" customHeight="1">
      <c r="A184" s="15">
        <f t="shared" si="42"/>
        <v>183</v>
      </c>
      <c r="B184" s="15" t="s">
        <v>681</v>
      </c>
      <c r="C184" s="15"/>
      <c r="D184" s="49">
        <f t="shared" si="34"/>
        <v>0</v>
      </c>
      <c r="E184" s="15"/>
      <c r="F184" s="49">
        <f t="shared" si="35"/>
        <v>0</v>
      </c>
      <c r="G184" s="15"/>
      <c r="H184" s="49">
        <f t="shared" si="45"/>
        <v>0</v>
      </c>
      <c r="I184" s="15"/>
      <c r="J184" s="49">
        <f t="shared" si="36"/>
        <v>0</v>
      </c>
      <c r="K184" s="15">
        <v>1</v>
      </c>
      <c r="L184" s="49">
        <f t="shared" si="37"/>
        <v>3.8461538461538464E-2</v>
      </c>
      <c r="M184" s="15"/>
      <c r="N184" s="49">
        <f t="shared" si="38"/>
        <v>0</v>
      </c>
      <c r="O184" s="15"/>
      <c r="P184" s="49">
        <f t="shared" si="39"/>
        <v>0</v>
      </c>
      <c r="Q184" s="15"/>
      <c r="R184" s="49">
        <f t="shared" si="40"/>
        <v>0</v>
      </c>
      <c r="S184" s="50">
        <f t="shared" si="44"/>
        <v>1</v>
      </c>
      <c r="T184" s="15">
        <f t="shared" si="43"/>
        <v>1</v>
      </c>
      <c r="U184" s="52">
        <f t="shared" si="41"/>
        <v>3.8461538461538464E-2</v>
      </c>
      <c r="V184" s="40"/>
    </row>
    <row r="185" spans="1:22" ht="18" customHeight="1">
      <c r="A185" s="15">
        <f t="shared" si="42"/>
        <v>184</v>
      </c>
      <c r="B185" s="15" t="s">
        <v>682</v>
      </c>
      <c r="C185" s="15"/>
      <c r="D185" s="49">
        <f t="shared" si="34"/>
        <v>0</v>
      </c>
      <c r="E185" s="15"/>
      <c r="F185" s="49">
        <f t="shared" si="35"/>
        <v>0</v>
      </c>
      <c r="G185" s="15"/>
      <c r="H185" s="49">
        <f t="shared" si="45"/>
        <v>0</v>
      </c>
      <c r="I185" s="15"/>
      <c r="J185" s="49">
        <f t="shared" si="36"/>
        <v>0</v>
      </c>
      <c r="K185" s="15">
        <v>1</v>
      </c>
      <c r="L185" s="49">
        <f t="shared" si="37"/>
        <v>3.8461538461538464E-2</v>
      </c>
      <c r="M185" s="15"/>
      <c r="N185" s="49">
        <f t="shared" si="38"/>
        <v>0</v>
      </c>
      <c r="O185" s="15"/>
      <c r="P185" s="49">
        <f t="shared" si="39"/>
        <v>0</v>
      </c>
      <c r="Q185" s="15"/>
      <c r="R185" s="49">
        <f t="shared" si="40"/>
        <v>0</v>
      </c>
      <c r="S185" s="50">
        <f t="shared" si="44"/>
        <v>1</v>
      </c>
      <c r="T185" s="15">
        <f t="shared" si="43"/>
        <v>1</v>
      </c>
      <c r="U185" s="52">
        <f t="shared" si="41"/>
        <v>3.8461538461538464E-2</v>
      </c>
      <c r="V185" s="40"/>
    </row>
    <row r="186" spans="1:22" ht="18" customHeight="1">
      <c r="A186" s="15">
        <f t="shared" si="42"/>
        <v>185</v>
      </c>
      <c r="B186" s="65" t="s">
        <v>251</v>
      </c>
      <c r="C186" s="15"/>
      <c r="D186" s="49">
        <f t="shared" si="34"/>
        <v>0</v>
      </c>
      <c r="E186" s="15"/>
      <c r="F186" s="49">
        <f t="shared" si="35"/>
        <v>0</v>
      </c>
      <c r="G186" s="15"/>
      <c r="H186" s="49">
        <f t="shared" si="45"/>
        <v>0</v>
      </c>
      <c r="I186" s="15"/>
      <c r="J186" s="49">
        <f t="shared" si="36"/>
        <v>0</v>
      </c>
      <c r="K186" s="15"/>
      <c r="L186" s="49">
        <f t="shared" si="37"/>
        <v>0</v>
      </c>
      <c r="M186" s="15"/>
      <c r="N186" s="49">
        <f t="shared" si="38"/>
        <v>0</v>
      </c>
      <c r="O186" s="15"/>
      <c r="P186" s="49">
        <f t="shared" si="39"/>
        <v>0</v>
      </c>
      <c r="Q186" s="15"/>
      <c r="R186" s="49">
        <f t="shared" si="40"/>
        <v>0</v>
      </c>
      <c r="S186" s="50">
        <f t="shared" si="44"/>
        <v>0</v>
      </c>
      <c r="T186" s="15">
        <f t="shared" si="43"/>
        <v>0</v>
      </c>
      <c r="U186" s="52">
        <f t="shared" si="41"/>
        <v>0</v>
      </c>
      <c r="V186" s="40"/>
    </row>
    <row r="187" spans="1:22" ht="18" customHeight="1">
      <c r="A187" s="15">
        <f t="shared" si="42"/>
        <v>186</v>
      </c>
      <c r="B187" s="67" t="s">
        <v>90</v>
      </c>
      <c r="C187" s="15"/>
      <c r="D187" s="49">
        <f t="shared" si="34"/>
        <v>0</v>
      </c>
      <c r="E187" s="15"/>
      <c r="F187" s="49">
        <f t="shared" si="35"/>
        <v>0</v>
      </c>
      <c r="G187" s="15"/>
      <c r="H187" s="49">
        <f t="shared" si="45"/>
        <v>0</v>
      </c>
      <c r="I187" s="15"/>
      <c r="J187" s="49">
        <f t="shared" si="36"/>
        <v>0</v>
      </c>
      <c r="K187" s="15"/>
      <c r="L187" s="49">
        <f t="shared" si="37"/>
        <v>0</v>
      </c>
      <c r="M187" s="15"/>
      <c r="N187" s="49">
        <f t="shared" si="38"/>
        <v>0</v>
      </c>
      <c r="O187" s="15"/>
      <c r="P187" s="49">
        <f t="shared" si="39"/>
        <v>0</v>
      </c>
      <c r="Q187" s="15"/>
      <c r="R187" s="49">
        <f t="shared" si="40"/>
        <v>0</v>
      </c>
      <c r="S187" s="50">
        <f t="shared" si="44"/>
        <v>0</v>
      </c>
      <c r="T187" s="15">
        <f t="shared" si="43"/>
        <v>0</v>
      </c>
      <c r="U187" s="52">
        <f t="shared" si="41"/>
        <v>0</v>
      </c>
      <c r="V187" s="40"/>
    </row>
    <row r="188" spans="1:22" ht="18" customHeight="1">
      <c r="A188" s="15">
        <f t="shared" si="42"/>
        <v>187</v>
      </c>
      <c r="B188" s="15" t="s">
        <v>436</v>
      </c>
      <c r="C188" s="15"/>
      <c r="D188" s="49">
        <f t="shared" si="34"/>
        <v>0</v>
      </c>
      <c r="E188" s="15"/>
      <c r="F188" s="49">
        <f t="shared" si="35"/>
        <v>0</v>
      </c>
      <c r="G188" s="15"/>
      <c r="H188" s="49">
        <f t="shared" si="45"/>
        <v>0</v>
      </c>
      <c r="I188" s="15"/>
      <c r="J188" s="49">
        <f t="shared" si="36"/>
        <v>0</v>
      </c>
      <c r="K188" s="15"/>
      <c r="L188" s="49">
        <f t="shared" si="37"/>
        <v>0</v>
      </c>
      <c r="M188" s="15"/>
      <c r="N188" s="49">
        <f t="shared" si="38"/>
        <v>0</v>
      </c>
      <c r="O188" s="15"/>
      <c r="P188" s="49">
        <f t="shared" si="39"/>
        <v>0</v>
      </c>
      <c r="Q188" s="15"/>
      <c r="R188" s="49">
        <f t="shared" si="40"/>
        <v>0</v>
      </c>
      <c r="S188" s="50">
        <f t="shared" si="44"/>
        <v>0</v>
      </c>
      <c r="T188" s="15">
        <f t="shared" si="43"/>
        <v>0</v>
      </c>
      <c r="U188" s="52">
        <f t="shared" si="41"/>
        <v>0</v>
      </c>
      <c r="V188" s="40"/>
    </row>
    <row r="189" spans="1:22" ht="18" customHeight="1">
      <c r="A189" s="15">
        <f t="shared" si="42"/>
        <v>188</v>
      </c>
      <c r="B189" s="15" t="s">
        <v>421</v>
      </c>
      <c r="C189" s="15"/>
      <c r="D189" s="49">
        <f t="shared" si="34"/>
        <v>0</v>
      </c>
      <c r="E189" s="15"/>
      <c r="F189" s="49">
        <f t="shared" si="35"/>
        <v>0</v>
      </c>
      <c r="G189" s="15"/>
      <c r="H189" s="49">
        <f t="shared" si="45"/>
        <v>0</v>
      </c>
      <c r="I189" s="15"/>
      <c r="J189" s="49">
        <f t="shared" si="36"/>
        <v>0</v>
      </c>
      <c r="K189" s="15"/>
      <c r="L189" s="49">
        <f t="shared" si="37"/>
        <v>0</v>
      </c>
      <c r="M189" s="15"/>
      <c r="N189" s="49">
        <f t="shared" si="38"/>
        <v>0</v>
      </c>
      <c r="O189" s="15"/>
      <c r="P189" s="49">
        <f t="shared" si="39"/>
        <v>0</v>
      </c>
      <c r="Q189" s="15"/>
      <c r="R189" s="49">
        <f t="shared" si="40"/>
        <v>0</v>
      </c>
      <c r="S189" s="50">
        <f t="shared" si="44"/>
        <v>0</v>
      </c>
      <c r="T189" s="15">
        <f t="shared" si="43"/>
        <v>0</v>
      </c>
      <c r="U189" s="52">
        <f t="shared" si="41"/>
        <v>0</v>
      </c>
      <c r="V189" s="40"/>
    </row>
    <row r="190" spans="1:22" ht="18" customHeight="1">
      <c r="A190" s="15">
        <f t="shared" si="42"/>
        <v>189</v>
      </c>
      <c r="B190" s="15" t="s">
        <v>438</v>
      </c>
      <c r="C190" s="15"/>
      <c r="D190" s="49">
        <f t="shared" si="34"/>
        <v>0</v>
      </c>
      <c r="E190" s="15"/>
      <c r="F190" s="49">
        <f t="shared" si="35"/>
        <v>0</v>
      </c>
      <c r="G190" s="15"/>
      <c r="H190" s="49">
        <f t="shared" si="45"/>
        <v>0</v>
      </c>
      <c r="I190" s="15"/>
      <c r="J190" s="49">
        <f t="shared" si="36"/>
        <v>0</v>
      </c>
      <c r="K190" s="15"/>
      <c r="L190" s="49">
        <f t="shared" si="37"/>
        <v>0</v>
      </c>
      <c r="M190" s="15"/>
      <c r="N190" s="49">
        <f t="shared" si="38"/>
        <v>0</v>
      </c>
      <c r="O190" s="15"/>
      <c r="P190" s="49">
        <f t="shared" si="39"/>
        <v>0</v>
      </c>
      <c r="Q190" s="15"/>
      <c r="R190" s="49">
        <f t="shared" si="40"/>
        <v>0</v>
      </c>
      <c r="S190" s="50">
        <f t="shared" si="44"/>
        <v>0</v>
      </c>
      <c r="T190" s="15">
        <f t="shared" si="43"/>
        <v>0</v>
      </c>
      <c r="U190" s="52">
        <f t="shared" si="41"/>
        <v>0</v>
      </c>
      <c r="V190" s="40"/>
    </row>
    <row r="191" spans="1:22" ht="18" customHeight="1">
      <c r="A191" s="15">
        <f t="shared" si="42"/>
        <v>190</v>
      </c>
      <c r="B191" s="65" t="s">
        <v>183</v>
      </c>
      <c r="C191" s="15"/>
      <c r="D191" s="49">
        <f t="shared" si="34"/>
        <v>0</v>
      </c>
      <c r="E191" s="15"/>
      <c r="F191" s="49">
        <f t="shared" si="35"/>
        <v>0</v>
      </c>
      <c r="G191" s="15"/>
      <c r="H191" s="49">
        <f t="shared" si="45"/>
        <v>0</v>
      </c>
      <c r="I191" s="15"/>
      <c r="J191" s="49">
        <f t="shared" si="36"/>
        <v>0</v>
      </c>
      <c r="K191" s="15"/>
      <c r="L191" s="49">
        <f t="shared" si="37"/>
        <v>0</v>
      </c>
      <c r="M191" s="15"/>
      <c r="N191" s="49">
        <f t="shared" si="38"/>
        <v>0</v>
      </c>
      <c r="O191" s="15"/>
      <c r="P191" s="49">
        <f t="shared" si="39"/>
        <v>0</v>
      </c>
      <c r="Q191" s="15"/>
      <c r="R191" s="49">
        <f t="shared" si="40"/>
        <v>0</v>
      </c>
      <c r="S191" s="50">
        <f t="shared" si="44"/>
        <v>0</v>
      </c>
      <c r="T191" s="15">
        <f t="shared" si="43"/>
        <v>0</v>
      </c>
      <c r="U191" s="52">
        <f t="shared" si="41"/>
        <v>0</v>
      </c>
      <c r="V191" s="40"/>
    </row>
    <row r="192" spans="1:22" ht="18" customHeight="1">
      <c r="A192" s="15">
        <f t="shared" si="42"/>
        <v>191</v>
      </c>
      <c r="B192" s="65" t="s">
        <v>346</v>
      </c>
      <c r="C192" s="15"/>
      <c r="D192" s="49">
        <f t="shared" ref="D192:D255" si="46">C192/29</f>
        <v>0</v>
      </c>
      <c r="E192" s="15"/>
      <c r="F192" s="49">
        <f t="shared" si="35"/>
        <v>0</v>
      </c>
      <c r="G192" s="15"/>
      <c r="H192" s="49">
        <f t="shared" si="45"/>
        <v>0</v>
      </c>
      <c r="I192" s="15"/>
      <c r="J192" s="49">
        <f t="shared" si="36"/>
        <v>0</v>
      </c>
      <c r="K192" s="15"/>
      <c r="L192" s="49">
        <f t="shared" si="37"/>
        <v>0</v>
      </c>
      <c r="M192" s="15"/>
      <c r="N192" s="49">
        <f t="shared" si="38"/>
        <v>0</v>
      </c>
      <c r="O192" s="15"/>
      <c r="P192" s="49">
        <f t="shared" si="39"/>
        <v>0</v>
      </c>
      <c r="Q192" s="15"/>
      <c r="R192" s="49">
        <f t="shared" si="40"/>
        <v>0</v>
      </c>
      <c r="S192" s="50">
        <f t="shared" si="44"/>
        <v>0</v>
      </c>
      <c r="T192" s="15">
        <f t="shared" si="43"/>
        <v>0</v>
      </c>
      <c r="U192" s="52">
        <f t="shared" si="41"/>
        <v>0</v>
      </c>
      <c r="V192" s="40"/>
    </row>
    <row r="193" spans="1:22" ht="18" customHeight="1">
      <c r="A193" s="15">
        <f t="shared" si="42"/>
        <v>192</v>
      </c>
      <c r="B193" s="65" t="s">
        <v>342</v>
      </c>
      <c r="C193" s="15"/>
      <c r="D193" s="49">
        <f t="shared" si="46"/>
        <v>0</v>
      </c>
      <c r="E193" s="15"/>
      <c r="F193" s="49">
        <f t="shared" si="35"/>
        <v>0</v>
      </c>
      <c r="G193" s="15"/>
      <c r="H193" s="49">
        <f t="shared" si="45"/>
        <v>0</v>
      </c>
      <c r="I193" s="15"/>
      <c r="J193" s="49">
        <f t="shared" si="36"/>
        <v>0</v>
      </c>
      <c r="K193" s="15"/>
      <c r="L193" s="49">
        <f t="shared" si="37"/>
        <v>0</v>
      </c>
      <c r="M193" s="15"/>
      <c r="N193" s="49">
        <f t="shared" si="38"/>
        <v>0</v>
      </c>
      <c r="O193" s="15"/>
      <c r="P193" s="49">
        <f t="shared" si="39"/>
        <v>0</v>
      </c>
      <c r="Q193" s="15"/>
      <c r="R193" s="49">
        <f t="shared" si="40"/>
        <v>0</v>
      </c>
      <c r="S193" s="50">
        <f t="shared" si="44"/>
        <v>0</v>
      </c>
      <c r="T193" s="15">
        <f t="shared" si="43"/>
        <v>0</v>
      </c>
      <c r="U193" s="52">
        <f t="shared" si="41"/>
        <v>0</v>
      </c>
      <c r="V193" s="40"/>
    </row>
    <row r="194" spans="1:22" ht="18" customHeight="1">
      <c r="A194" s="15">
        <f t="shared" si="42"/>
        <v>193</v>
      </c>
      <c r="B194" s="67" t="s">
        <v>70</v>
      </c>
      <c r="C194" s="15"/>
      <c r="D194" s="49">
        <f t="shared" si="46"/>
        <v>0</v>
      </c>
      <c r="E194" s="15"/>
      <c r="F194" s="49">
        <f t="shared" ref="F194:F257" si="47">E194/37</f>
        <v>0</v>
      </c>
      <c r="G194" s="15"/>
      <c r="H194" s="49">
        <f t="shared" si="45"/>
        <v>0</v>
      </c>
      <c r="I194" s="15"/>
      <c r="J194" s="49">
        <f t="shared" ref="J194:J257" si="48">I194/25</f>
        <v>0</v>
      </c>
      <c r="K194" s="15"/>
      <c r="L194" s="49">
        <f t="shared" ref="L194:L257" si="49">K194/26</f>
        <v>0</v>
      </c>
      <c r="M194" s="15"/>
      <c r="N194" s="49">
        <f t="shared" ref="N194:N257" si="50">M194/31</f>
        <v>0</v>
      </c>
      <c r="O194" s="15"/>
      <c r="P194" s="49">
        <f t="shared" ref="P194:P257" si="51">O194/30</f>
        <v>0</v>
      </c>
      <c r="Q194" s="15"/>
      <c r="R194" s="49">
        <f t="shared" ref="R194:R257" si="52">Q194/27</f>
        <v>0</v>
      </c>
      <c r="S194" s="50">
        <f t="shared" si="44"/>
        <v>0</v>
      </c>
      <c r="T194" s="15">
        <f t="shared" si="43"/>
        <v>0</v>
      </c>
      <c r="U194" s="52">
        <f t="shared" ref="U194:U257" si="53">D194+F194+H194+J194+L194+N194+P194+R194</f>
        <v>0</v>
      </c>
      <c r="V194" s="40"/>
    </row>
    <row r="195" spans="1:22" ht="18" customHeight="1">
      <c r="A195" s="15">
        <f t="shared" ref="A195:A258" si="54">A194+1</f>
        <v>194</v>
      </c>
      <c r="B195" s="67" t="s">
        <v>43</v>
      </c>
      <c r="C195" s="15"/>
      <c r="D195" s="49">
        <f t="shared" si="46"/>
        <v>0</v>
      </c>
      <c r="E195" s="15"/>
      <c r="F195" s="49">
        <f t="shared" si="47"/>
        <v>0</v>
      </c>
      <c r="G195" s="15"/>
      <c r="H195" s="49">
        <f t="shared" si="45"/>
        <v>0</v>
      </c>
      <c r="I195" s="15"/>
      <c r="J195" s="49">
        <f t="shared" si="48"/>
        <v>0</v>
      </c>
      <c r="K195" s="15"/>
      <c r="L195" s="49">
        <f t="shared" si="49"/>
        <v>0</v>
      </c>
      <c r="M195" s="15"/>
      <c r="N195" s="49">
        <f t="shared" si="50"/>
        <v>0</v>
      </c>
      <c r="O195" s="15"/>
      <c r="P195" s="49">
        <f t="shared" si="51"/>
        <v>0</v>
      </c>
      <c r="Q195" s="15"/>
      <c r="R195" s="49">
        <f t="shared" si="52"/>
        <v>0</v>
      </c>
      <c r="S195" s="50">
        <f t="shared" si="44"/>
        <v>0</v>
      </c>
      <c r="T195" s="15">
        <f t="shared" si="43"/>
        <v>0</v>
      </c>
      <c r="U195" s="52">
        <f t="shared" si="53"/>
        <v>0</v>
      </c>
      <c r="V195" s="40"/>
    </row>
    <row r="196" spans="1:22" ht="18" customHeight="1">
      <c r="A196" s="15">
        <f t="shared" si="54"/>
        <v>195</v>
      </c>
      <c r="B196" s="67" t="s">
        <v>39</v>
      </c>
      <c r="C196" s="15"/>
      <c r="D196" s="49">
        <f t="shared" si="46"/>
        <v>0</v>
      </c>
      <c r="E196" s="15"/>
      <c r="F196" s="49">
        <f t="shared" si="47"/>
        <v>0</v>
      </c>
      <c r="G196" s="15"/>
      <c r="H196" s="49">
        <f t="shared" si="45"/>
        <v>0</v>
      </c>
      <c r="I196" s="15"/>
      <c r="J196" s="49">
        <f t="shared" si="48"/>
        <v>0</v>
      </c>
      <c r="K196" s="15"/>
      <c r="L196" s="49">
        <f t="shared" si="49"/>
        <v>0</v>
      </c>
      <c r="M196" s="15"/>
      <c r="N196" s="49">
        <f t="shared" si="50"/>
        <v>0</v>
      </c>
      <c r="O196" s="15"/>
      <c r="P196" s="49">
        <f t="shared" si="51"/>
        <v>0</v>
      </c>
      <c r="Q196" s="15"/>
      <c r="R196" s="49">
        <f t="shared" si="52"/>
        <v>0</v>
      </c>
      <c r="S196" s="50">
        <f t="shared" si="44"/>
        <v>0</v>
      </c>
      <c r="T196" s="15">
        <f t="shared" si="43"/>
        <v>0</v>
      </c>
      <c r="U196" s="52">
        <f t="shared" si="53"/>
        <v>0</v>
      </c>
      <c r="V196" s="40"/>
    </row>
    <row r="197" spans="1:22" ht="18" customHeight="1">
      <c r="A197" s="15">
        <f t="shared" si="54"/>
        <v>196</v>
      </c>
      <c r="B197" s="67" t="s">
        <v>133</v>
      </c>
      <c r="C197" s="15"/>
      <c r="D197" s="49">
        <f t="shared" si="46"/>
        <v>0</v>
      </c>
      <c r="E197" s="15"/>
      <c r="F197" s="49">
        <f t="shared" si="47"/>
        <v>0</v>
      </c>
      <c r="G197" s="15"/>
      <c r="H197" s="49">
        <f t="shared" si="45"/>
        <v>0</v>
      </c>
      <c r="I197" s="15"/>
      <c r="J197" s="49">
        <f t="shared" si="48"/>
        <v>0</v>
      </c>
      <c r="K197" s="15"/>
      <c r="L197" s="49">
        <f t="shared" si="49"/>
        <v>0</v>
      </c>
      <c r="M197" s="15"/>
      <c r="N197" s="49">
        <f t="shared" si="50"/>
        <v>0</v>
      </c>
      <c r="O197" s="15"/>
      <c r="P197" s="49">
        <f t="shared" si="51"/>
        <v>0</v>
      </c>
      <c r="Q197" s="15"/>
      <c r="R197" s="49">
        <f t="shared" si="52"/>
        <v>0</v>
      </c>
      <c r="S197" s="50">
        <f t="shared" si="44"/>
        <v>0</v>
      </c>
      <c r="T197" s="15">
        <f t="shared" si="43"/>
        <v>0</v>
      </c>
      <c r="U197" s="52">
        <f t="shared" si="53"/>
        <v>0</v>
      </c>
      <c r="V197" s="40"/>
    </row>
    <row r="198" spans="1:22" ht="18" customHeight="1">
      <c r="A198" s="15">
        <f t="shared" si="54"/>
        <v>197</v>
      </c>
      <c r="B198" s="15" t="s">
        <v>433</v>
      </c>
      <c r="C198" s="15"/>
      <c r="D198" s="49">
        <f t="shared" si="46"/>
        <v>0</v>
      </c>
      <c r="E198" s="15"/>
      <c r="F198" s="49">
        <f t="shared" si="47"/>
        <v>0</v>
      </c>
      <c r="G198" s="15"/>
      <c r="H198" s="49">
        <f t="shared" si="45"/>
        <v>0</v>
      </c>
      <c r="I198" s="15"/>
      <c r="J198" s="49">
        <f t="shared" si="48"/>
        <v>0</v>
      </c>
      <c r="K198" s="15"/>
      <c r="L198" s="49">
        <f t="shared" si="49"/>
        <v>0</v>
      </c>
      <c r="M198" s="15"/>
      <c r="N198" s="49">
        <f t="shared" si="50"/>
        <v>0</v>
      </c>
      <c r="O198" s="15"/>
      <c r="P198" s="49">
        <f t="shared" si="51"/>
        <v>0</v>
      </c>
      <c r="Q198" s="15"/>
      <c r="R198" s="49">
        <f t="shared" si="52"/>
        <v>0</v>
      </c>
      <c r="S198" s="50">
        <f t="shared" si="44"/>
        <v>0</v>
      </c>
      <c r="T198" s="15">
        <f t="shared" si="43"/>
        <v>0</v>
      </c>
      <c r="U198" s="52">
        <f t="shared" si="53"/>
        <v>0</v>
      </c>
      <c r="V198" s="40"/>
    </row>
    <row r="199" spans="1:22" ht="18" customHeight="1">
      <c r="A199" s="15">
        <f t="shared" si="54"/>
        <v>198</v>
      </c>
      <c r="B199" s="67" t="s">
        <v>109</v>
      </c>
      <c r="C199" s="15"/>
      <c r="D199" s="49">
        <f t="shared" si="46"/>
        <v>0</v>
      </c>
      <c r="E199" s="15"/>
      <c r="F199" s="49">
        <f t="shared" si="47"/>
        <v>0</v>
      </c>
      <c r="G199" s="15"/>
      <c r="H199" s="49">
        <f t="shared" si="45"/>
        <v>0</v>
      </c>
      <c r="I199" s="15"/>
      <c r="J199" s="49">
        <f t="shared" si="48"/>
        <v>0</v>
      </c>
      <c r="K199" s="15"/>
      <c r="L199" s="49">
        <f t="shared" si="49"/>
        <v>0</v>
      </c>
      <c r="M199" s="15"/>
      <c r="N199" s="49">
        <f t="shared" si="50"/>
        <v>0</v>
      </c>
      <c r="O199" s="15"/>
      <c r="P199" s="49">
        <f t="shared" si="51"/>
        <v>0</v>
      </c>
      <c r="Q199" s="15"/>
      <c r="R199" s="49">
        <f t="shared" si="52"/>
        <v>0</v>
      </c>
      <c r="S199" s="50">
        <f t="shared" si="44"/>
        <v>0</v>
      </c>
      <c r="T199" s="15">
        <f t="shared" si="43"/>
        <v>0</v>
      </c>
      <c r="U199" s="52">
        <f t="shared" si="53"/>
        <v>0</v>
      </c>
      <c r="V199" s="40"/>
    </row>
    <row r="200" spans="1:22" ht="18" customHeight="1">
      <c r="A200" s="15">
        <f t="shared" si="54"/>
        <v>199</v>
      </c>
      <c r="B200" s="65" t="s">
        <v>349</v>
      </c>
      <c r="C200" s="15"/>
      <c r="D200" s="49">
        <f t="shared" si="46"/>
        <v>0</v>
      </c>
      <c r="E200" s="15"/>
      <c r="F200" s="49">
        <f t="shared" si="47"/>
        <v>0</v>
      </c>
      <c r="G200" s="15"/>
      <c r="H200" s="49">
        <f t="shared" si="45"/>
        <v>0</v>
      </c>
      <c r="I200" s="15"/>
      <c r="J200" s="49">
        <f t="shared" si="48"/>
        <v>0</v>
      </c>
      <c r="K200" s="15"/>
      <c r="L200" s="49">
        <f t="shared" si="49"/>
        <v>0</v>
      </c>
      <c r="M200" s="15"/>
      <c r="N200" s="49">
        <f t="shared" si="50"/>
        <v>0</v>
      </c>
      <c r="O200" s="15"/>
      <c r="P200" s="49">
        <f t="shared" si="51"/>
        <v>0</v>
      </c>
      <c r="Q200" s="15"/>
      <c r="R200" s="49">
        <f t="shared" si="52"/>
        <v>0</v>
      </c>
      <c r="S200" s="50">
        <f t="shared" si="44"/>
        <v>0</v>
      </c>
      <c r="T200" s="15">
        <f t="shared" si="43"/>
        <v>0</v>
      </c>
      <c r="U200" s="52">
        <f t="shared" si="53"/>
        <v>0</v>
      </c>
      <c r="V200" s="40"/>
    </row>
    <row r="201" spans="1:22" ht="18" customHeight="1">
      <c r="A201" s="15">
        <f t="shared" si="54"/>
        <v>200</v>
      </c>
      <c r="B201" s="67" t="s">
        <v>387</v>
      </c>
      <c r="C201" s="15"/>
      <c r="D201" s="49">
        <f t="shared" si="46"/>
        <v>0</v>
      </c>
      <c r="E201" s="15"/>
      <c r="F201" s="49">
        <f t="shared" si="47"/>
        <v>0</v>
      </c>
      <c r="G201" s="15"/>
      <c r="H201" s="49">
        <f t="shared" si="45"/>
        <v>0</v>
      </c>
      <c r="I201" s="15"/>
      <c r="J201" s="49">
        <f t="shared" si="48"/>
        <v>0</v>
      </c>
      <c r="K201" s="15"/>
      <c r="L201" s="49">
        <f t="shared" si="49"/>
        <v>0</v>
      </c>
      <c r="M201" s="15"/>
      <c r="N201" s="49">
        <f t="shared" si="50"/>
        <v>0</v>
      </c>
      <c r="O201" s="15"/>
      <c r="P201" s="49">
        <f t="shared" si="51"/>
        <v>0</v>
      </c>
      <c r="Q201" s="15"/>
      <c r="R201" s="49">
        <f t="shared" si="52"/>
        <v>0</v>
      </c>
      <c r="S201" s="50">
        <f t="shared" si="44"/>
        <v>0</v>
      </c>
      <c r="T201" s="15">
        <f t="shared" si="43"/>
        <v>0</v>
      </c>
      <c r="U201" s="52">
        <f t="shared" si="53"/>
        <v>0</v>
      </c>
      <c r="V201" s="40"/>
    </row>
    <row r="202" spans="1:22" ht="18" customHeight="1">
      <c r="A202" s="15">
        <f t="shared" si="54"/>
        <v>201</v>
      </c>
      <c r="B202" s="65" t="s">
        <v>267</v>
      </c>
      <c r="C202" s="15"/>
      <c r="D202" s="49">
        <f t="shared" si="46"/>
        <v>0</v>
      </c>
      <c r="E202" s="15"/>
      <c r="F202" s="49">
        <f t="shared" si="47"/>
        <v>0</v>
      </c>
      <c r="G202" s="15"/>
      <c r="H202" s="49">
        <f t="shared" si="45"/>
        <v>0</v>
      </c>
      <c r="I202" s="15"/>
      <c r="J202" s="49">
        <f t="shared" si="48"/>
        <v>0</v>
      </c>
      <c r="K202" s="15"/>
      <c r="L202" s="49">
        <f t="shared" si="49"/>
        <v>0</v>
      </c>
      <c r="M202" s="15"/>
      <c r="N202" s="49">
        <f t="shared" si="50"/>
        <v>0</v>
      </c>
      <c r="O202" s="15"/>
      <c r="P202" s="49">
        <f t="shared" si="51"/>
        <v>0</v>
      </c>
      <c r="Q202" s="15"/>
      <c r="R202" s="49">
        <f t="shared" si="52"/>
        <v>0</v>
      </c>
      <c r="S202" s="50">
        <f t="shared" si="44"/>
        <v>0</v>
      </c>
      <c r="T202" s="15">
        <f t="shared" si="43"/>
        <v>0</v>
      </c>
      <c r="U202" s="52">
        <f t="shared" si="53"/>
        <v>0</v>
      </c>
      <c r="V202" s="40"/>
    </row>
    <row r="203" spans="1:22" ht="18" customHeight="1">
      <c r="A203" s="15">
        <f t="shared" si="54"/>
        <v>202</v>
      </c>
      <c r="B203" s="67" t="s">
        <v>44</v>
      </c>
      <c r="C203" s="15"/>
      <c r="D203" s="49">
        <f t="shared" si="46"/>
        <v>0</v>
      </c>
      <c r="E203" s="15"/>
      <c r="F203" s="49">
        <f t="shared" si="47"/>
        <v>0</v>
      </c>
      <c r="G203" s="15"/>
      <c r="H203" s="49">
        <f t="shared" si="45"/>
        <v>0</v>
      </c>
      <c r="I203" s="15"/>
      <c r="J203" s="49">
        <f t="shared" si="48"/>
        <v>0</v>
      </c>
      <c r="K203" s="15"/>
      <c r="L203" s="49">
        <f t="shared" si="49"/>
        <v>0</v>
      </c>
      <c r="M203" s="15"/>
      <c r="N203" s="49">
        <f t="shared" si="50"/>
        <v>0</v>
      </c>
      <c r="O203" s="15"/>
      <c r="P203" s="49">
        <f t="shared" si="51"/>
        <v>0</v>
      </c>
      <c r="Q203" s="15"/>
      <c r="R203" s="49">
        <f t="shared" si="52"/>
        <v>0</v>
      </c>
      <c r="S203" s="50">
        <f t="shared" si="44"/>
        <v>0</v>
      </c>
      <c r="T203" s="15">
        <f t="shared" ref="T203:T266" si="55">COUNT(C203,E203,G203,I203,K203,M203,O203,Q203)</f>
        <v>0</v>
      </c>
      <c r="U203" s="52">
        <f t="shared" si="53"/>
        <v>0</v>
      </c>
      <c r="V203" s="40"/>
    </row>
    <row r="204" spans="1:22" ht="18" customHeight="1">
      <c r="A204" s="15">
        <f t="shared" si="54"/>
        <v>203</v>
      </c>
      <c r="B204" s="65" t="s">
        <v>272</v>
      </c>
      <c r="C204" s="15"/>
      <c r="D204" s="49">
        <f t="shared" si="46"/>
        <v>0</v>
      </c>
      <c r="E204" s="15"/>
      <c r="F204" s="49">
        <f t="shared" si="47"/>
        <v>0</v>
      </c>
      <c r="G204" s="15"/>
      <c r="H204" s="49">
        <f t="shared" si="45"/>
        <v>0</v>
      </c>
      <c r="I204" s="15"/>
      <c r="J204" s="49">
        <f t="shared" si="48"/>
        <v>0</v>
      </c>
      <c r="K204" s="15"/>
      <c r="L204" s="49">
        <f t="shared" si="49"/>
        <v>0</v>
      </c>
      <c r="M204" s="15"/>
      <c r="N204" s="49">
        <f t="shared" si="50"/>
        <v>0</v>
      </c>
      <c r="O204" s="15"/>
      <c r="P204" s="49">
        <f t="shared" si="51"/>
        <v>0</v>
      </c>
      <c r="Q204" s="15"/>
      <c r="R204" s="49">
        <f t="shared" si="52"/>
        <v>0</v>
      </c>
      <c r="S204" s="50">
        <f t="shared" si="44"/>
        <v>0</v>
      </c>
      <c r="T204" s="15">
        <f t="shared" si="55"/>
        <v>0</v>
      </c>
      <c r="U204" s="52">
        <f t="shared" si="53"/>
        <v>0</v>
      </c>
      <c r="V204" s="40"/>
    </row>
    <row r="205" spans="1:22" ht="18" customHeight="1">
      <c r="A205" s="15">
        <f t="shared" si="54"/>
        <v>204</v>
      </c>
      <c r="B205" s="67" t="s">
        <v>51</v>
      </c>
      <c r="C205" s="15"/>
      <c r="D205" s="49">
        <f t="shared" si="46"/>
        <v>0</v>
      </c>
      <c r="E205" s="15"/>
      <c r="F205" s="49">
        <f t="shared" si="47"/>
        <v>0</v>
      </c>
      <c r="G205" s="15"/>
      <c r="H205" s="49">
        <f t="shared" si="45"/>
        <v>0</v>
      </c>
      <c r="I205" s="15"/>
      <c r="J205" s="49">
        <f t="shared" si="48"/>
        <v>0</v>
      </c>
      <c r="K205" s="15"/>
      <c r="L205" s="49">
        <f t="shared" si="49"/>
        <v>0</v>
      </c>
      <c r="M205" s="15"/>
      <c r="N205" s="49">
        <f t="shared" si="50"/>
        <v>0</v>
      </c>
      <c r="O205" s="15"/>
      <c r="P205" s="49">
        <f t="shared" si="51"/>
        <v>0</v>
      </c>
      <c r="Q205" s="15"/>
      <c r="R205" s="49">
        <f t="shared" si="52"/>
        <v>0</v>
      </c>
      <c r="S205" s="50">
        <f t="shared" si="44"/>
        <v>0</v>
      </c>
      <c r="T205" s="15">
        <f t="shared" si="55"/>
        <v>0</v>
      </c>
      <c r="U205" s="52">
        <f t="shared" si="53"/>
        <v>0</v>
      </c>
      <c r="V205" s="40"/>
    </row>
    <row r="206" spans="1:22" ht="18" customHeight="1">
      <c r="A206" s="15">
        <f t="shared" si="54"/>
        <v>205</v>
      </c>
      <c r="B206" s="65" t="s">
        <v>299</v>
      </c>
      <c r="C206" s="15"/>
      <c r="D206" s="49">
        <f t="shared" si="46"/>
        <v>0</v>
      </c>
      <c r="E206" s="15"/>
      <c r="F206" s="49">
        <f t="shared" si="47"/>
        <v>0</v>
      </c>
      <c r="G206" s="15"/>
      <c r="H206" s="49">
        <f t="shared" si="45"/>
        <v>0</v>
      </c>
      <c r="I206" s="15"/>
      <c r="J206" s="49">
        <f t="shared" si="48"/>
        <v>0</v>
      </c>
      <c r="K206" s="15"/>
      <c r="L206" s="49">
        <f t="shared" si="49"/>
        <v>0</v>
      </c>
      <c r="M206" s="15"/>
      <c r="N206" s="49">
        <f t="shared" si="50"/>
        <v>0</v>
      </c>
      <c r="O206" s="15"/>
      <c r="P206" s="49">
        <f t="shared" si="51"/>
        <v>0</v>
      </c>
      <c r="Q206" s="15"/>
      <c r="R206" s="49">
        <f t="shared" si="52"/>
        <v>0</v>
      </c>
      <c r="S206" s="50">
        <f t="shared" si="44"/>
        <v>0</v>
      </c>
      <c r="T206" s="15">
        <f t="shared" si="55"/>
        <v>0</v>
      </c>
      <c r="U206" s="52">
        <f t="shared" si="53"/>
        <v>0</v>
      </c>
      <c r="V206" s="40"/>
    </row>
    <row r="207" spans="1:22" ht="18" customHeight="1">
      <c r="A207" s="15">
        <f t="shared" si="54"/>
        <v>206</v>
      </c>
      <c r="B207" s="65" t="s">
        <v>168</v>
      </c>
      <c r="C207" s="15"/>
      <c r="D207" s="49">
        <f t="shared" si="46"/>
        <v>0</v>
      </c>
      <c r="E207" s="15"/>
      <c r="F207" s="49">
        <f t="shared" si="47"/>
        <v>0</v>
      </c>
      <c r="G207" s="15"/>
      <c r="H207" s="49">
        <f t="shared" si="45"/>
        <v>0</v>
      </c>
      <c r="I207" s="15"/>
      <c r="J207" s="49">
        <f t="shared" si="48"/>
        <v>0</v>
      </c>
      <c r="K207" s="15"/>
      <c r="L207" s="49">
        <f t="shared" si="49"/>
        <v>0</v>
      </c>
      <c r="M207" s="15"/>
      <c r="N207" s="49">
        <f t="shared" si="50"/>
        <v>0</v>
      </c>
      <c r="O207" s="15"/>
      <c r="P207" s="49">
        <f t="shared" si="51"/>
        <v>0</v>
      </c>
      <c r="Q207" s="15"/>
      <c r="R207" s="49">
        <f t="shared" si="52"/>
        <v>0</v>
      </c>
      <c r="S207" s="50">
        <f t="shared" si="44"/>
        <v>0</v>
      </c>
      <c r="T207" s="15">
        <f t="shared" si="55"/>
        <v>0</v>
      </c>
      <c r="U207" s="52">
        <f t="shared" si="53"/>
        <v>0</v>
      </c>
      <c r="V207" s="40"/>
    </row>
    <row r="208" spans="1:22" ht="18" customHeight="1">
      <c r="A208" s="15">
        <f t="shared" si="54"/>
        <v>207</v>
      </c>
      <c r="B208" s="67" t="s">
        <v>249</v>
      </c>
      <c r="C208" s="15"/>
      <c r="D208" s="49">
        <f t="shared" si="46"/>
        <v>0</v>
      </c>
      <c r="E208" s="15"/>
      <c r="F208" s="49">
        <f t="shared" si="47"/>
        <v>0</v>
      </c>
      <c r="G208" s="15"/>
      <c r="H208" s="49">
        <f t="shared" si="45"/>
        <v>0</v>
      </c>
      <c r="I208" s="15"/>
      <c r="J208" s="49">
        <f t="shared" si="48"/>
        <v>0</v>
      </c>
      <c r="K208" s="15"/>
      <c r="L208" s="49">
        <f t="shared" si="49"/>
        <v>0</v>
      </c>
      <c r="M208" s="15"/>
      <c r="N208" s="49">
        <f t="shared" si="50"/>
        <v>0</v>
      </c>
      <c r="O208" s="15"/>
      <c r="P208" s="49">
        <f t="shared" si="51"/>
        <v>0</v>
      </c>
      <c r="Q208" s="15"/>
      <c r="R208" s="49">
        <f t="shared" si="52"/>
        <v>0</v>
      </c>
      <c r="S208" s="50">
        <f t="shared" si="44"/>
        <v>0</v>
      </c>
      <c r="T208" s="15">
        <f t="shared" si="55"/>
        <v>0</v>
      </c>
      <c r="U208" s="52">
        <f t="shared" si="53"/>
        <v>0</v>
      </c>
      <c r="V208" s="40"/>
    </row>
    <row r="209" spans="1:22" ht="18" customHeight="1">
      <c r="A209" s="15">
        <f t="shared" si="54"/>
        <v>208</v>
      </c>
      <c r="B209" s="67" t="s">
        <v>57</v>
      </c>
      <c r="C209" s="15"/>
      <c r="D209" s="49">
        <f t="shared" si="46"/>
        <v>0</v>
      </c>
      <c r="E209" s="15"/>
      <c r="F209" s="49">
        <f t="shared" si="47"/>
        <v>0</v>
      </c>
      <c r="G209" s="15"/>
      <c r="H209" s="49">
        <f t="shared" si="45"/>
        <v>0</v>
      </c>
      <c r="I209" s="15"/>
      <c r="J209" s="49">
        <f t="shared" si="48"/>
        <v>0</v>
      </c>
      <c r="K209" s="15"/>
      <c r="L209" s="49">
        <f t="shared" si="49"/>
        <v>0</v>
      </c>
      <c r="M209" s="15"/>
      <c r="N209" s="49">
        <f t="shared" si="50"/>
        <v>0</v>
      </c>
      <c r="O209" s="15"/>
      <c r="P209" s="49">
        <f t="shared" si="51"/>
        <v>0</v>
      </c>
      <c r="Q209" s="15"/>
      <c r="R209" s="49">
        <f t="shared" si="52"/>
        <v>0</v>
      </c>
      <c r="S209" s="50">
        <f t="shared" si="44"/>
        <v>0</v>
      </c>
      <c r="T209" s="15">
        <f t="shared" si="55"/>
        <v>0</v>
      </c>
      <c r="U209" s="52">
        <f t="shared" si="53"/>
        <v>0</v>
      </c>
      <c r="V209" s="40"/>
    </row>
    <row r="210" spans="1:22" ht="18" customHeight="1">
      <c r="A210" s="15">
        <f t="shared" si="54"/>
        <v>209</v>
      </c>
      <c r="B210" s="67" t="s">
        <v>60</v>
      </c>
      <c r="C210" s="15"/>
      <c r="D210" s="49">
        <f t="shared" si="46"/>
        <v>0</v>
      </c>
      <c r="E210" s="15"/>
      <c r="F210" s="49">
        <f t="shared" si="47"/>
        <v>0</v>
      </c>
      <c r="G210" s="15"/>
      <c r="H210" s="49">
        <f t="shared" si="45"/>
        <v>0</v>
      </c>
      <c r="I210" s="15"/>
      <c r="J210" s="49">
        <f t="shared" si="48"/>
        <v>0</v>
      </c>
      <c r="K210" s="15"/>
      <c r="L210" s="49">
        <f t="shared" si="49"/>
        <v>0</v>
      </c>
      <c r="M210" s="15"/>
      <c r="N210" s="49">
        <f t="shared" si="50"/>
        <v>0</v>
      </c>
      <c r="O210" s="15"/>
      <c r="P210" s="49">
        <f t="shared" si="51"/>
        <v>0</v>
      </c>
      <c r="Q210" s="15"/>
      <c r="R210" s="49">
        <f t="shared" si="52"/>
        <v>0</v>
      </c>
      <c r="S210" s="50">
        <f t="shared" si="44"/>
        <v>0</v>
      </c>
      <c r="T210" s="15">
        <f t="shared" si="55"/>
        <v>0</v>
      </c>
      <c r="U210" s="52">
        <f t="shared" si="53"/>
        <v>0</v>
      </c>
      <c r="V210" s="40"/>
    </row>
    <row r="211" spans="1:22" ht="18" customHeight="1">
      <c r="A211" s="15">
        <f t="shared" si="54"/>
        <v>210</v>
      </c>
      <c r="B211" s="65" t="s">
        <v>329</v>
      </c>
      <c r="C211" s="15"/>
      <c r="D211" s="49">
        <f t="shared" si="46"/>
        <v>0</v>
      </c>
      <c r="E211" s="15"/>
      <c r="F211" s="49">
        <f t="shared" si="47"/>
        <v>0</v>
      </c>
      <c r="G211" s="15"/>
      <c r="H211" s="49">
        <f t="shared" si="45"/>
        <v>0</v>
      </c>
      <c r="I211" s="15"/>
      <c r="J211" s="49">
        <f t="shared" si="48"/>
        <v>0</v>
      </c>
      <c r="K211" s="15"/>
      <c r="L211" s="49">
        <f t="shared" si="49"/>
        <v>0</v>
      </c>
      <c r="M211" s="15"/>
      <c r="N211" s="49">
        <f t="shared" si="50"/>
        <v>0</v>
      </c>
      <c r="O211" s="15"/>
      <c r="P211" s="49">
        <f t="shared" si="51"/>
        <v>0</v>
      </c>
      <c r="Q211" s="15"/>
      <c r="R211" s="49">
        <f t="shared" si="52"/>
        <v>0</v>
      </c>
      <c r="S211" s="50">
        <f t="shared" si="44"/>
        <v>0</v>
      </c>
      <c r="T211" s="15">
        <f t="shared" si="55"/>
        <v>0</v>
      </c>
      <c r="U211" s="52">
        <f t="shared" si="53"/>
        <v>0</v>
      </c>
      <c r="V211" s="40"/>
    </row>
    <row r="212" spans="1:22" ht="18" customHeight="1">
      <c r="A212" s="15">
        <f t="shared" si="54"/>
        <v>211</v>
      </c>
      <c r="B212" s="77" t="s">
        <v>385</v>
      </c>
      <c r="C212" s="15"/>
      <c r="D212" s="49">
        <f t="shared" si="46"/>
        <v>0</v>
      </c>
      <c r="E212" s="15"/>
      <c r="F212" s="49">
        <f t="shared" si="47"/>
        <v>0</v>
      </c>
      <c r="G212" s="15"/>
      <c r="H212" s="49">
        <f t="shared" si="45"/>
        <v>0</v>
      </c>
      <c r="I212" s="15"/>
      <c r="J212" s="49">
        <f t="shared" si="48"/>
        <v>0</v>
      </c>
      <c r="K212" s="15"/>
      <c r="L212" s="49">
        <f t="shared" si="49"/>
        <v>0</v>
      </c>
      <c r="M212" s="15"/>
      <c r="N212" s="49">
        <f t="shared" si="50"/>
        <v>0</v>
      </c>
      <c r="O212" s="15"/>
      <c r="P212" s="49">
        <f t="shared" si="51"/>
        <v>0</v>
      </c>
      <c r="Q212" s="15"/>
      <c r="R212" s="49">
        <f t="shared" si="52"/>
        <v>0</v>
      </c>
      <c r="S212" s="50">
        <f t="shared" si="44"/>
        <v>0</v>
      </c>
      <c r="T212" s="15">
        <f t="shared" si="55"/>
        <v>0</v>
      </c>
      <c r="U212" s="52">
        <f t="shared" si="53"/>
        <v>0</v>
      </c>
      <c r="V212" s="40"/>
    </row>
    <row r="213" spans="1:22" ht="18" customHeight="1">
      <c r="A213" s="15">
        <f t="shared" si="54"/>
        <v>212</v>
      </c>
      <c r="B213" s="67" t="s">
        <v>388</v>
      </c>
      <c r="C213" s="15"/>
      <c r="D213" s="49">
        <f t="shared" si="46"/>
        <v>0</v>
      </c>
      <c r="E213" s="15"/>
      <c r="F213" s="49">
        <f t="shared" si="47"/>
        <v>0</v>
      </c>
      <c r="G213" s="15"/>
      <c r="H213" s="49">
        <f t="shared" si="45"/>
        <v>0</v>
      </c>
      <c r="I213" s="15"/>
      <c r="J213" s="49">
        <f t="shared" si="48"/>
        <v>0</v>
      </c>
      <c r="K213" s="15"/>
      <c r="L213" s="49">
        <f t="shared" si="49"/>
        <v>0</v>
      </c>
      <c r="M213" s="15"/>
      <c r="N213" s="49">
        <f t="shared" si="50"/>
        <v>0</v>
      </c>
      <c r="O213" s="15"/>
      <c r="P213" s="49">
        <f t="shared" si="51"/>
        <v>0</v>
      </c>
      <c r="Q213" s="15"/>
      <c r="R213" s="49">
        <f t="shared" si="52"/>
        <v>0</v>
      </c>
      <c r="S213" s="50">
        <f t="shared" si="44"/>
        <v>0</v>
      </c>
      <c r="T213" s="15">
        <f t="shared" si="55"/>
        <v>0</v>
      </c>
      <c r="U213" s="52">
        <f t="shared" si="53"/>
        <v>0</v>
      </c>
      <c r="V213" s="40"/>
    </row>
    <row r="214" spans="1:22" ht="18" customHeight="1">
      <c r="A214" s="15">
        <f t="shared" si="54"/>
        <v>213</v>
      </c>
      <c r="B214" s="67" t="s">
        <v>236</v>
      </c>
      <c r="C214" s="15"/>
      <c r="D214" s="49">
        <f t="shared" si="46"/>
        <v>0</v>
      </c>
      <c r="E214" s="15"/>
      <c r="F214" s="49">
        <f t="shared" si="47"/>
        <v>0</v>
      </c>
      <c r="G214" s="15"/>
      <c r="H214" s="49">
        <f t="shared" si="45"/>
        <v>0</v>
      </c>
      <c r="I214" s="15"/>
      <c r="J214" s="49">
        <f t="shared" si="48"/>
        <v>0</v>
      </c>
      <c r="K214" s="15"/>
      <c r="L214" s="49">
        <f t="shared" si="49"/>
        <v>0</v>
      </c>
      <c r="M214" s="15"/>
      <c r="N214" s="49">
        <f t="shared" si="50"/>
        <v>0</v>
      </c>
      <c r="O214" s="15"/>
      <c r="P214" s="49">
        <f t="shared" si="51"/>
        <v>0</v>
      </c>
      <c r="Q214" s="15"/>
      <c r="R214" s="49">
        <f t="shared" si="52"/>
        <v>0</v>
      </c>
      <c r="S214" s="50">
        <f t="shared" si="44"/>
        <v>0</v>
      </c>
      <c r="T214" s="15">
        <f t="shared" si="55"/>
        <v>0</v>
      </c>
      <c r="U214" s="52">
        <f t="shared" si="53"/>
        <v>0</v>
      </c>
      <c r="V214" s="40"/>
    </row>
    <row r="215" spans="1:22" ht="18" customHeight="1">
      <c r="A215" s="15">
        <f t="shared" si="54"/>
        <v>214</v>
      </c>
      <c r="B215" s="67" t="s">
        <v>173</v>
      </c>
      <c r="C215" s="15"/>
      <c r="D215" s="49">
        <f t="shared" si="46"/>
        <v>0</v>
      </c>
      <c r="E215" s="15"/>
      <c r="F215" s="49">
        <f t="shared" si="47"/>
        <v>0</v>
      </c>
      <c r="G215" s="15"/>
      <c r="H215" s="49">
        <f t="shared" si="45"/>
        <v>0</v>
      </c>
      <c r="I215" s="15"/>
      <c r="J215" s="49">
        <f t="shared" si="48"/>
        <v>0</v>
      </c>
      <c r="K215" s="15"/>
      <c r="L215" s="49">
        <f t="shared" si="49"/>
        <v>0</v>
      </c>
      <c r="M215" s="15"/>
      <c r="N215" s="49">
        <f t="shared" si="50"/>
        <v>0</v>
      </c>
      <c r="O215" s="15"/>
      <c r="P215" s="49">
        <f t="shared" si="51"/>
        <v>0</v>
      </c>
      <c r="Q215" s="15"/>
      <c r="R215" s="49">
        <f t="shared" si="52"/>
        <v>0</v>
      </c>
      <c r="S215" s="50">
        <f t="shared" si="44"/>
        <v>0</v>
      </c>
      <c r="T215" s="15">
        <f t="shared" si="55"/>
        <v>0</v>
      </c>
      <c r="U215" s="52">
        <f t="shared" si="53"/>
        <v>0</v>
      </c>
      <c r="V215" s="40"/>
    </row>
    <row r="216" spans="1:22" ht="18" customHeight="1">
      <c r="A216" s="15">
        <f t="shared" si="54"/>
        <v>215</v>
      </c>
      <c r="B216" s="65" t="s">
        <v>227</v>
      </c>
      <c r="C216" s="15"/>
      <c r="D216" s="49">
        <f t="shared" si="46"/>
        <v>0</v>
      </c>
      <c r="E216" s="15"/>
      <c r="F216" s="49">
        <f t="shared" si="47"/>
        <v>0</v>
      </c>
      <c r="G216" s="15"/>
      <c r="H216" s="49">
        <f t="shared" si="45"/>
        <v>0</v>
      </c>
      <c r="I216" s="15"/>
      <c r="J216" s="49">
        <f t="shared" si="48"/>
        <v>0</v>
      </c>
      <c r="K216" s="15"/>
      <c r="L216" s="49">
        <f t="shared" si="49"/>
        <v>0</v>
      </c>
      <c r="M216" s="15"/>
      <c r="N216" s="49">
        <f t="shared" si="50"/>
        <v>0</v>
      </c>
      <c r="O216" s="15"/>
      <c r="P216" s="49">
        <f t="shared" si="51"/>
        <v>0</v>
      </c>
      <c r="Q216" s="15"/>
      <c r="R216" s="49">
        <f t="shared" si="52"/>
        <v>0</v>
      </c>
      <c r="S216" s="50">
        <f t="shared" si="44"/>
        <v>0</v>
      </c>
      <c r="T216" s="15">
        <f t="shared" si="55"/>
        <v>0</v>
      </c>
      <c r="U216" s="52">
        <f t="shared" si="53"/>
        <v>0</v>
      </c>
      <c r="V216" s="40"/>
    </row>
    <row r="217" spans="1:22" ht="18" customHeight="1">
      <c r="A217" s="15">
        <f t="shared" si="54"/>
        <v>216</v>
      </c>
      <c r="B217" s="65" t="s">
        <v>350</v>
      </c>
      <c r="C217" s="15"/>
      <c r="D217" s="49">
        <f t="shared" si="46"/>
        <v>0</v>
      </c>
      <c r="E217" s="15"/>
      <c r="F217" s="49">
        <f t="shared" si="47"/>
        <v>0</v>
      </c>
      <c r="G217" s="15"/>
      <c r="H217" s="49">
        <f t="shared" si="45"/>
        <v>0</v>
      </c>
      <c r="I217" s="15"/>
      <c r="J217" s="49">
        <f t="shared" si="48"/>
        <v>0</v>
      </c>
      <c r="K217" s="15"/>
      <c r="L217" s="49">
        <f t="shared" si="49"/>
        <v>0</v>
      </c>
      <c r="M217" s="15"/>
      <c r="N217" s="49">
        <f t="shared" si="50"/>
        <v>0</v>
      </c>
      <c r="O217" s="15"/>
      <c r="P217" s="49">
        <f t="shared" si="51"/>
        <v>0</v>
      </c>
      <c r="Q217" s="15"/>
      <c r="R217" s="49">
        <f t="shared" si="52"/>
        <v>0</v>
      </c>
      <c r="S217" s="50">
        <f t="shared" si="44"/>
        <v>0</v>
      </c>
      <c r="T217" s="15">
        <f t="shared" si="55"/>
        <v>0</v>
      </c>
      <c r="U217" s="52">
        <f t="shared" si="53"/>
        <v>0</v>
      </c>
      <c r="V217" s="40"/>
    </row>
    <row r="218" spans="1:22" ht="18" customHeight="1">
      <c r="A218" s="15">
        <f t="shared" si="54"/>
        <v>217</v>
      </c>
      <c r="B218" s="67" t="s">
        <v>322</v>
      </c>
      <c r="C218" s="15"/>
      <c r="D218" s="49">
        <f t="shared" si="46"/>
        <v>0</v>
      </c>
      <c r="E218" s="15"/>
      <c r="F218" s="49">
        <f t="shared" si="47"/>
        <v>0</v>
      </c>
      <c r="G218" s="15"/>
      <c r="H218" s="49">
        <f t="shared" si="45"/>
        <v>0</v>
      </c>
      <c r="I218" s="15"/>
      <c r="J218" s="49">
        <f t="shared" si="48"/>
        <v>0</v>
      </c>
      <c r="K218" s="15"/>
      <c r="L218" s="49">
        <f t="shared" si="49"/>
        <v>0</v>
      </c>
      <c r="M218" s="15"/>
      <c r="N218" s="49">
        <f t="shared" si="50"/>
        <v>0</v>
      </c>
      <c r="O218" s="15"/>
      <c r="P218" s="49">
        <f t="shared" si="51"/>
        <v>0</v>
      </c>
      <c r="Q218" s="15"/>
      <c r="R218" s="49">
        <f t="shared" si="52"/>
        <v>0</v>
      </c>
      <c r="S218" s="50">
        <f t="shared" si="44"/>
        <v>0</v>
      </c>
      <c r="T218" s="15">
        <f t="shared" si="55"/>
        <v>0</v>
      </c>
      <c r="U218" s="52">
        <f t="shared" si="53"/>
        <v>0</v>
      </c>
      <c r="V218" s="40"/>
    </row>
    <row r="219" spans="1:22" ht="18" customHeight="1">
      <c r="A219" s="15">
        <f t="shared" si="54"/>
        <v>218</v>
      </c>
      <c r="B219" s="67" t="s">
        <v>174</v>
      </c>
      <c r="C219" s="15"/>
      <c r="D219" s="49">
        <f t="shared" si="46"/>
        <v>0</v>
      </c>
      <c r="E219" s="15"/>
      <c r="F219" s="49">
        <f t="shared" si="47"/>
        <v>0</v>
      </c>
      <c r="G219" s="15"/>
      <c r="H219" s="49">
        <f t="shared" si="45"/>
        <v>0</v>
      </c>
      <c r="I219" s="15"/>
      <c r="J219" s="49">
        <f t="shared" si="48"/>
        <v>0</v>
      </c>
      <c r="K219" s="15"/>
      <c r="L219" s="49">
        <f t="shared" si="49"/>
        <v>0</v>
      </c>
      <c r="M219" s="15"/>
      <c r="N219" s="49">
        <f t="shared" si="50"/>
        <v>0</v>
      </c>
      <c r="O219" s="15"/>
      <c r="P219" s="49">
        <f t="shared" si="51"/>
        <v>0</v>
      </c>
      <c r="Q219" s="15"/>
      <c r="R219" s="49">
        <f t="shared" si="52"/>
        <v>0</v>
      </c>
      <c r="S219" s="50">
        <f t="shared" si="44"/>
        <v>0</v>
      </c>
      <c r="T219" s="15">
        <f t="shared" si="55"/>
        <v>0</v>
      </c>
      <c r="U219" s="52">
        <f t="shared" si="53"/>
        <v>0</v>
      </c>
      <c r="V219" s="40"/>
    </row>
    <row r="220" spans="1:22" ht="18" customHeight="1">
      <c r="A220" s="15">
        <f t="shared" si="54"/>
        <v>219</v>
      </c>
      <c r="B220" s="65" t="s">
        <v>351</v>
      </c>
      <c r="C220" s="15"/>
      <c r="D220" s="49">
        <f t="shared" si="46"/>
        <v>0</v>
      </c>
      <c r="E220" s="15"/>
      <c r="F220" s="49">
        <f t="shared" si="47"/>
        <v>0</v>
      </c>
      <c r="G220" s="15"/>
      <c r="H220" s="49">
        <f t="shared" si="45"/>
        <v>0</v>
      </c>
      <c r="I220" s="15"/>
      <c r="J220" s="49">
        <f t="shared" si="48"/>
        <v>0</v>
      </c>
      <c r="K220" s="15"/>
      <c r="L220" s="49">
        <f t="shared" si="49"/>
        <v>0</v>
      </c>
      <c r="M220" s="15"/>
      <c r="N220" s="49">
        <f t="shared" si="50"/>
        <v>0</v>
      </c>
      <c r="O220" s="15"/>
      <c r="P220" s="49">
        <f t="shared" si="51"/>
        <v>0</v>
      </c>
      <c r="Q220" s="15"/>
      <c r="R220" s="49">
        <f t="shared" si="52"/>
        <v>0</v>
      </c>
      <c r="S220" s="50">
        <f t="shared" si="44"/>
        <v>0</v>
      </c>
      <c r="T220" s="15">
        <f t="shared" si="55"/>
        <v>0</v>
      </c>
      <c r="U220" s="52">
        <f t="shared" si="53"/>
        <v>0</v>
      </c>
      <c r="V220" s="40"/>
    </row>
    <row r="221" spans="1:22" ht="18" customHeight="1">
      <c r="A221" s="15">
        <f t="shared" si="54"/>
        <v>220</v>
      </c>
      <c r="B221" s="65" t="s">
        <v>352</v>
      </c>
      <c r="C221" s="15"/>
      <c r="D221" s="49">
        <f t="shared" si="46"/>
        <v>0</v>
      </c>
      <c r="E221" s="15"/>
      <c r="F221" s="49">
        <f t="shared" si="47"/>
        <v>0</v>
      </c>
      <c r="G221" s="15"/>
      <c r="H221" s="49">
        <f t="shared" si="45"/>
        <v>0</v>
      </c>
      <c r="I221" s="15"/>
      <c r="J221" s="49">
        <f t="shared" si="48"/>
        <v>0</v>
      </c>
      <c r="K221" s="15"/>
      <c r="L221" s="49">
        <f t="shared" si="49"/>
        <v>0</v>
      </c>
      <c r="M221" s="15"/>
      <c r="N221" s="49">
        <f t="shared" si="50"/>
        <v>0</v>
      </c>
      <c r="O221" s="15"/>
      <c r="P221" s="49">
        <f t="shared" si="51"/>
        <v>0</v>
      </c>
      <c r="Q221" s="15"/>
      <c r="R221" s="49">
        <f t="shared" si="52"/>
        <v>0</v>
      </c>
      <c r="S221" s="50">
        <f t="shared" si="44"/>
        <v>0</v>
      </c>
      <c r="T221" s="15">
        <f t="shared" si="55"/>
        <v>0</v>
      </c>
      <c r="U221" s="52">
        <f t="shared" si="53"/>
        <v>0</v>
      </c>
      <c r="V221" s="40"/>
    </row>
    <row r="222" spans="1:22" ht="18" customHeight="1">
      <c r="A222" s="15">
        <f t="shared" si="54"/>
        <v>221</v>
      </c>
      <c r="B222" s="67" t="s">
        <v>82</v>
      </c>
      <c r="C222" s="15"/>
      <c r="D222" s="49">
        <f t="shared" si="46"/>
        <v>0</v>
      </c>
      <c r="E222" s="15"/>
      <c r="F222" s="49">
        <f t="shared" si="47"/>
        <v>0</v>
      </c>
      <c r="G222" s="15"/>
      <c r="H222" s="49">
        <f t="shared" si="45"/>
        <v>0</v>
      </c>
      <c r="I222" s="15"/>
      <c r="J222" s="49">
        <f t="shared" si="48"/>
        <v>0</v>
      </c>
      <c r="K222" s="15"/>
      <c r="L222" s="49">
        <f t="shared" si="49"/>
        <v>0</v>
      </c>
      <c r="M222" s="15"/>
      <c r="N222" s="49">
        <f t="shared" si="50"/>
        <v>0</v>
      </c>
      <c r="O222" s="15"/>
      <c r="P222" s="49">
        <f t="shared" si="51"/>
        <v>0</v>
      </c>
      <c r="Q222" s="15"/>
      <c r="R222" s="49">
        <f t="shared" si="52"/>
        <v>0</v>
      </c>
      <c r="S222" s="50">
        <f t="shared" si="44"/>
        <v>0</v>
      </c>
      <c r="T222" s="15">
        <f t="shared" si="55"/>
        <v>0</v>
      </c>
      <c r="U222" s="52">
        <f t="shared" si="53"/>
        <v>0</v>
      </c>
      <c r="V222" s="40"/>
    </row>
    <row r="223" spans="1:22" ht="18" customHeight="1">
      <c r="A223" s="15">
        <f t="shared" si="54"/>
        <v>222</v>
      </c>
      <c r="B223" s="65" t="s">
        <v>186</v>
      </c>
      <c r="C223" s="15"/>
      <c r="D223" s="49">
        <f t="shared" si="46"/>
        <v>0</v>
      </c>
      <c r="E223" s="15"/>
      <c r="F223" s="49">
        <f t="shared" si="47"/>
        <v>0</v>
      </c>
      <c r="G223" s="15"/>
      <c r="H223" s="49">
        <f t="shared" si="45"/>
        <v>0</v>
      </c>
      <c r="I223" s="15"/>
      <c r="J223" s="49">
        <f t="shared" si="48"/>
        <v>0</v>
      </c>
      <c r="K223" s="15"/>
      <c r="L223" s="49">
        <f t="shared" si="49"/>
        <v>0</v>
      </c>
      <c r="M223" s="15"/>
      <c r="N223" s="49">
        <f t="shared" si="50"/>
        <v>0</v>
      </c>
      <c r="O223" s="15"/>
      <c r="P223" s="49">
        <f t="shared" si="51"/>
        <v>0</v>
      </c>
      <c r="Q223" s="15"/>
      <c r="R223" s="49">
        <f t="shared" si="52"/>
        <v>0</v>
      </c>
      <c r="S223" s="50">
        <f t="shared" si="44"/>
        <v>0</v>
      </c>
      <c r="T223" s="15">
        <f t="shared" si="55"/>
        <v>0</v>
      </c>
      <c r="U223" s="52">
        <f t="shared" si="53"/>
        <v>0</v>
      </c>
      <c r="V223" s="40"/>
    </row>
    <row r="224" spans="1:22" ht="18" customHeight="1">
      <c r="A224" s="15">
        <f t="shared" si="54"/>
        <v>223</v>
      </c>
      <c r="B224" s="67" t="s">
        <v>246</v>
      </c>
      <c r="C224" s="15"/>
      <c r="D224" s="49">
        <f t="shared" si="46"/>
        <v>0</v>
      </c>
      <c r="E224" s="15"/>
      <c r="F224" s="49">
        <f t="shared" si="47"/>
        <v>0</v>
      </c>
      <c r="G224" s="15"/>
      <c r="H224" s="49">
        <f t="shared" si="45"/>
        <v>0</v>
      </c>
      <c r="I224" s="15"/>
      <c r="J224" s="49">
        <f t="shared" si="48"/>
        <v>0</v>
      </c>
      <c r="K224" s="15"/>
      <c r="L224" s="49">
        <f t="shared" si="49"/>
        <v>0</v>
      </c>
      <c r="M224" s="15"/>
      <c r="N224" s="49">
        <f t="shared" si="50"/>
        <v>0</v>
      </c>
      <c r="O224" s="15"/>
      <c r="P224" s="49">
        <f t="shared" si="51"/>
        <v>0</v>
      </c>
      <c r="Q224" s="15"/>
      <c r="R224" s="49">
        <f t="shared" si="52"/>
        <v>0</v>
      </c>
      <c r="S224" s="50">
        <f t="shared" si="44"/>
        <v>0</v>
      </c>
      <c r="T224" s="15">
        <f t="shared" si="55"/>
        <v>0</v>
      </c>
      <c r="U224" s="52">
        <f t="shared" si="53"/>
        <v>0</v>
      </c>
      <c r="V224" s="40"/>
    </row>
    <row r="225" spans="1:22" ht="18" customHeight="1">
      <c r="A225" s="15">
        <f t="shared" si="54"/>
        <v>224</v>
      </c>
      <c r="B225" s="65" t="s">
        <v>248</v>
      </c>
      <c r="C225" s="15"/>
      <c r="D225" s="49">
        <f t="shared" si="46"/>
        <v>0</v>
      </c>
      <c r="E225" s="15"/>
      <c r="F225" s="49">
        <f t="shared" si="47"/>
        <v>0</v>
      </c>
      <c r="G225" s="15"/>
      <c r="H225" s="49">
        <f t="shared" si="45"/>
        <v>0</v>
      </c>
      <c r="I225" s="15"/>
      <c r="J225" s="49">
        <f t="shared" si="48"/>
        <v>0</v>
      </c>
      <c r="K225" s="15"/>
      <c r="L225" s="49">
        <f t="shared" si="49"/>
        <v>0</v>
      </c>
      <c r="M225" s="15"/>
      <c r="N225" s="49">
        <f t="shared" si="50"/>
        <v>0</v>
      </c>
      <c r="O225" s="15"/>
      <c r="P225" s="49">
        <f t="shared" si="51"/>
        <v>0</v>
      </c>
      <c r="Q225" s="15"/>
      <c r="R225" s="49">
        <f t="shared" si="52"/>
        <v>0</v>
      </c>
      <c r="S225" s="50">
        <f t="shared" si="44"/>
        <v>0</v>
      </c>
      <c r="T225" s="15">
        <f t="shared" si="55"/>
        <v>0</v>
      </c>
      <c r="U225" s="52">
        <f t="shared" si="53"/>
        <v>0</v>
      </c>
      <c r="V225" s="40"/>
    </row>
    <row r="226" spans="1:22" ht="18" customHeight="1">
      <c r="A226" s="15">
        <f t="shared" si="54"/>
        <v>225</v>
      </c>
      <c r="B226" s="67" t="s">
        <v>123</v>
      </c>
      <c r="C226" s="15"/>
      <c r="D226" s="49">
        <f t="shared" si="46"/>
        <v>0</v>
      </c>
      <c r="E226" s="15"/>
      <c r="F226" s="49">
        <f t="shared" si="47"/>
        <v>0</v>
      </c>
      <c r="G226" s="15"/>
      <c r="H226" s="49">
        <f t="shared" si="45"/>
        <v>0</v>
      </c>
      <c r="I226" s="15"/>
      <c r="J226" s="49">
        <f t="shared" si="48"/>
        <v>0</v>
      </c>
      <c r="K226" s="15"/>
      <c r="L226" s="49">
        <f t="shared" si="49"/>
        <v>0</v>
      </c>
      <c r="M226" s="15"/>
      <c r="N226" s="49">
        <f t="shared" si="50"/>
        <v>0</v>
      </c>
      <c r="O226" s="15"/>
      <c r="P226" s="49">
        <f t="shared" si="51"/>
        <v>0</v>
      </c>
      <c r="Q226" s="15"/>
      <c r="R226" s="49">
        <f t="shared" si="52"/>
        <v>0</v>
      </c>
      <c r="S226" s="50">
        <f t="shared" ref="S226:S289" si="56">C226+E226+G226+I226+K226+M226+O226+Q226</f>
        <v>0</v>
      </c>
      <c r="T226" s="15">
        <f t="shared" si="55"/>
        <v>0</v>
      </c>
      <c r="U226" s="52">
        <f t="shared" si="53"/>
        <v>0</v>
      </c>
      <c r="V226" s="40"/>
    </row>
    <row r="227" spans="1:22" ht="18" customHeight="1">
      <c r="A227" s="15">
        <f t="shared" si="54"/>
        <v>226</v>
      </c>
      <c r="B227" s="67" t="s">
        <v>74</v>
      </c>
      <c r="C227" s="15"/>
      <c r="D227" s="49">
        <f t="shared" si="46"/>
        <v>0</v>
      </c>
      <c r="E227" s="15"/>
      <c r="F227" s="49">
        <f t="shared" si="47"/>
        <v>0</v>
      </c>
      <c r="G227" s="15"/>
      <c r="H227" s="49">
        <f t="shared" si="45"/>
        <v>0</v>
      </c>
      <c r="I227" s="15"/>
      <c r="J227" s="49">
        <f t="shared" si="48"/>
        <v>0</v>
      </c>
      <c r="K227" s="15"/>
      <c r="L227" s="49">
        <f t="shared" si="49"/>
        <v>0</v>
      </c>
      <c r="M227" s="15"/>
      <c r="N227" s="49">
        <f t="shared" si="50"/>
        <v>0</v>
      </c>
      <c r="O227" s="15"/>
      <c r="P227" s="49">
        <f t="shared" si="51"/>
        <v>0</v>
      </c>
      <c r="Q227" s="15"/>
      <c r="R227" s="49">
        <f t="shared" si="52"/>
        <v>0</v>
      </c>
      <c r="S227" s="50">
        <f t="shared" si="56"/>
        <v>0</v>
      </c>
      <c r="T227" s="15">
        <f t="shared" si="55"/>
        <v>0</v>
      </c>
      <c r="U227" s="52">
        <f t="shared" si="53"/>
        <v>0</v>
      </c>
      <c r="V227" s="40"/>
    </row>
    <row r="228" spans="1:22" ht="18" customHeight="1">
      <c r="A228" s="15">
        <f t="shared" si="54"/>
        <v>227</v>
      </c>
      <c r="B228" s="65" t="s">
        <v>253</v>
      </c>
      <c r="C228" s="15"/>
      <c r="D228" s="49">
        <f t="shared" si="46"/>
        <v>0</v>
      </c>
      <c r="E228" s="15"/>
      <c r="F228" s="49">
        <f t="shared" si="47"/>
        <v>0</v>
      </c>
      <c r="G228" s="15"/>
      <c r="H228" s="49">
        <f t="shared" si="45"/>
        <v>0</v>
      </c>
      <c r="I228" s="15"/>
      <c r="J228" s="49">
        <f t="shared" si="48"/>
        <v>0</v>
      </c>
      <c r="K228" s="15"/>
      <c r="L228" s="49">
        <f t="shared" si="49"/>
        <v>0</v>
      </c>
      <c r="M228" s="15"/>
      <c r="N228" s="49">
        <f t="shared" si="50"/>
        <v>0</v>
      </c>
      <c r="O228" s="15"/>
      <c r="P228" s="49">
        <f t="shared" si="51"/>
        <v>0</v>
      </c>
      <c r="Q228" s="15"/>
      <c r="R228" s="49">
        <f t="shared" si="52"/>
        <v>0</v>
      </c>
      <c r="S228" s="50">
        <f t="shared" si="56"/>
        <v>0</v>
      </c>
      <c r="T228" s="15">
        <f t="shared" si="55"/>
        <v>0</v>
      </c>
      <c r="U228" s="52">
        <f t="shared" si="53"/>
        <v>0</v>
      </c>
      <c r="V228" s="40"/>
    </row>
    <row r="229" spans="1:22" ht="18" customHeight="1">
      <c r="A229" s="15">
        <f t="shared" si="54"/>
        <v>228</v>
      </c>
      <c r="B229" s="67" t="s">
        <v>130</v>
      </c>
      <c r="C229" s="15"/>
      <c r="D229" s="49">
        <f t="shared" si="46"/>
        <v>0</v>
      </c>
      <c r="E229" s="15"/>
      <c r="F229" s="49">
        <f t="shared" si="47"/>
        <v>0</v>
      </c>
      <c r="G229" s="15"/>
      <c r="H229" s="49">
        <f t="shared" si="45"/>
        <v>0</v>
      </c>
      <c r="I229" s="15"/>
      <c r="J229" s="49">
        <f t="shared" si="48"/>
        <v>0</v>
      </c>
      <c r="K229" s="15"/>
      <c r="L229" s="49">
        <f t="shared" si="49"/>
        <v>0</v>
      </c>
      <c r="M229" s="15"/>
      <c r="N229" s="49">
        <f t="shared" si="50"/>
        <v>0</v>
      </c>
      <c r="O229" s="15"/>
      <c r="P229" s="49">
        <f t="shared" si="51"/>
        <v>0</v>
      </c>
      <c r="Q229" s="15"/>
      <c r="R229" s="49">
        <f t="shared" si="52"/>
        <v>0</v>
      </c>
      <c r="S229" s="50">
        <f t="shared" si="56"/>
        <v>0</v>
      </c>
      <c r="T229" s="15">
        <f t="shared" si="55"/>
        <v>0</v>
      </c>
      <c r="U229" s="52">
        <f t="shared" si="53"/>
        <v>0</v>
      </c>
      <c r="V229" s="40"/>
    </row>
    <row r="230" spans="1:22" ht="18" customHeight="1">
      <c r="A230" s="15">
        <f t="shared" si="54"/>
        <v>229</v>
      </c>
      <c r="B230" s="65" t="s">
        <v>182</v>
      </c>
      <c r="C230" s="15"/>
      <c r="D230" s="49">
        <f t="shared" si="46"/>
        <v>0</v>
      </c>
      <c r="E230" s="15"/>
      <c r="F230" s="49">
        <f t="shared" si="47"/>
        <v>0</v>
      </c>
      <c r="G230" s="15"/>
      <c r="H230" s="49">
        <f t="shared" si="45"/>
        <v>0</v>
      </c>
      <c r="I230" s="15"/>
      <c r="J230" s="49">
        <f t="shared" si="48"/>
        <v>0</v>
      </c>
      <c r="K230" s="15"/>
      <c r="L230" s="49">
        <f t="shared" si="49"/>
        <v>0</v>
      </c>
      <c r="M230" s="15"/>
      <c r="N230" s="49">
        <f t="shared" si="50"/>
        <v>0</v>
      </c>
      <c r="O230" s="15"/>
      <c r="P230" s="49">
        <f t="shared" si="51"/>
        <v>0</v>
      </c>
      <c r="Q230" s="15"/>
      <c r="R230" s="49">
        <f t="shared" si="52"/>
        <v>0</v>
      </c>
      <c r="S230" s="50">
        <f t="shared" si="56"/>
        <v>0</v>
      </c>
      <c r="T230" s="15">
        <f t="shared" si="55"/>
        <v>0</v>
      </c>
      <c r="U230" s="52">
        <f t="shared" si="53"/>
        <v>0</v>
      </c>
      <c r="V230" s="40"/>
    </row>
    <row r="231" spans="1:22" ht="18" customHeight="1">
      <c r="A231" s="15">
        <f t="shared" si="54"/>
        <v>230</v>
      </c>
      <c r="B231" s="65" t="s">
        <v>296</v>
      </c>
      <c r="C231" s="15"/>
      <c r="D231" s="49">
        <f t="shared" si="46"/>
        <v>0</v>
      </c>
      <c r="E231" s="15"/>
      <c r="F231" s="49">
        <f t="shared" si="47"/>
        <v>0</v>
      </c>
      <c r="G231" s="15"/>
      <c r="H231" s="49">
        <f t="shared" si="45"/>
        <v>0</v>
      </c>
      <c r="I231" s="15"/>
      <c r="J231" s="49">
        <f t="shared" si="48"/>
        <v>0</v>
      </c>
      <c r="K231" s="15"/>
      <c r="L231" s="49">
        <f t="shared" si="49"/>
        <v>0</v>
      </c>
      <c r="M231" s="15"/>
      <c r="N231" s="49">
        <f t="shared" si="50"/>
        <v>0</v>
      </c>
      <c r="O231" s="15"/>
      <c r="P231" s="49">
        <f t="shared" si="51"/>
        <v>0</v>
      </c>
      <c r="Q231" s="15"/>
      <c r="R231" s="49">
        <f t="shared" si="52"/>
        <v>0</v>
      </c>
      <c r="S231" s="50">
        <f t="shared" si="56"/>
        <v>0</v>
      </c>
      <c r="T231" s="15">
        <f t="shared" si="55"/>
        <v>0</v>
      </c>
      <c r="U231" s="52">
        <f t="shared" si="53"/>
        <v>0</v>
      </c>
      <c r="V231" s="40"/>
    </row>
    <row r="232" spans="1:22" ht="18" customHeight="1">
      <c r="A232" s="15">
        <f t="shared" si="54"/>
        <v>231</v>
      </c>
      <c r="B232" s="65" t="s">
        <v>259</v>
      </c>
      <c r="C232" s="15"/>
      <c r="D232" s="49">
        <f t="shared" si="46"/>
        <v>0</v>
      </c>
      <c r="E232" s="15"/>
      <c r="F232" s="49">
        <f t="shared" si="47"/>
        <v>0</v>
      </c>
      <c r="G232" s="15"/>
      <c r="H232" s="49">
        <f t="shared" si="45"/>
        <v>0</v>
      </c>
      <c r="I232" s="15"/>
      <c r="J232" s="49">
        <f t="shared" si="48"/>
        <v>0</v>
      </c>
      <c r="K232" s="15"/>
      <c r="L232" s="49">
        <f t="shared" si="49"/>
        <v>0</v>
      </c>
      <c r="M232" s="15"/>
      <c r="N232" s="49">
        <f t="shared" si="50"/>
        <v>0</v>
      </c>
      <c r="O232" s="15"/>
      <c r="P232" s="49">
        <f t="shared" si="51"/>
        <v>0</v>
      </c>
      <c r="Q232" s="15"/>
      <c r="R232" s="49">
        <f t="shared" si="52"/>
        <v>0</v>
      </c>
      <c r="S232" s="50">
        <f t="shared" si="56"/>
        <v>0</v>
      </c>
      <c r="T232" s="15">
        <f t="shared" si="55"/>
        <v>0</v>
      </c>
      <c r="U232" s="52">
        <f t="shared" si="53"/>
        <v>0</v>
      </c>
      <c r="V232" s="40"/>
    </row>
    <row r="233" spans="1:22" ht="18" customHeight="1">
      <c r="A233" s="15">
        <f t="shared" si="54"/>
        <v>232</v>
      </c>
      <c r="B233" s="65" t="s">
        <v>297</v>
      </c>
      <c r="C233" s="15"/>
      <c r="D233" s="49">
        <f t="shared" si="46"/>
        <v>0</v>
      </c>
      <c r="E233" s="15"/>
      <c r="F233" s="49">
        <f t="shared" si="47"/>
        <v>0</v>
      </c>
      <c r="G233" s="15"/>
      <c r="H233" s="49">
        <f t="shared" si="45"/>
        <v>0</v>
      </c>
      <c r="I233" s="15"/>
      <c r="J233" s="49">
        <f t="shared" si="48"/>
        <v>0</v>
      </c>
      <c r="K233" s="15"/>
      <c r="L233" s="49">
        <f t="shared" si="49"/>
        <v>0</v>
      </c>
      <c r="M233" s="15"/>
      <c r="N233" s="49">
        <f t="shared" si="50"/>
        <v>0</v>
      </c>
      <c r="O233" s="15"/>
      <c r="P233" s="49">
        <f t="shared" si="51"/>
        <v>0</v>
      </c>
      <c r="Q233" s="15"/>
      <c r="R233" s="49">
        <f t="shared" si="52"/>
        <v>0</v>
      </c>
      <c r="S233" s="50">
        <f t="shared" si="56"/>
        <v>0</v>
      </c>
      <c r="T233" s="15">
        <f t="shared" si="55"/>
        <v>0</v>
      </c>
      <c r="U233" s="52">
        <f t="shared" si="53"/>
        <v>0</v>
      </c>
      <c r="V233" s="40"/>
    </row>
    <row r="234" spans="1:22" ht="18" customHeight="1">
      <c r="A234" s="15">
        <f t="shared" si="54"/>
        <v>233</v>
      </c>
      <c r="B234" s="65" t="s">
        <v>184</v>
      </c>
      <c r="C234" s="15"/>
      <c r="D234" s="49">
        <f t="shared" si="46"/>
        <v>0</v>
      </c>
      <c r="E234" s="15"/>
      <c r="F234" s="49">
        <f t="shared" si="47"/>
        <v>0</v>
      </c>
      <c r="G234" s="15"/>
      <c r="H234" s="49">
        <f t="shared" si="45"/>
        <v>0</v>
      </c>
      <c r="I234" s="15"/>
      <c r="J234" s="49">
        <f t="shared" si="48"/>
        <v>0</v>
      </c>
      <c r="K234" s="15"/>
      <c r="L234" s="49">
        <f t="shared" si="49"/>
        <v>0</v>
      </c>
      <c r="M234" s="15"/>
      <c r="N234" s="49">
        <f t="shared" si="50"/>
        <v>0</v>
      </c>
      <c r="O234" s="15"/>
      <c r="P234" s="49">
        <f t="shared" si="51"/>
        <v>0</v>
      </c>
      <c r="Q234" s="15"/>
      <c r="R234" s="49">
        <f t="shared" si="52"/>
        <v>0</v>
      </c>
      <c r="S234" s="50">
        <f t="shared" si="56"/>
        <v>0</v>
      </c>
      <c r="T234" s="15">
        <f t="shared" si="55"/>
        <v>0</v>
      </c>
      <c r="U234" s="52">
        <f t="shared" si="53"/>
        <v>0</v>
      </c>
      <c r="V234" s="40"/>
    </row>
    <row r="235" spans="1:22" ht="18" customHeight="1">
      <c r="A235" s="15">
        <f t="shared" si="54"/>
        <v>234</v>
      </c>
      <c r="B235" s="67" t="s">
        <v>103</v>
      </c>
      <c r="C235" s="15"/>
      <c r="D235" s="49">
        <f t="shared" si="46"/>
        <v>0</v>
      </c>
      <c r="E235" s="15"/>
      <c r="F235" s="49">
        <f t="shared" si="47"/>
        <v>0</v>
      </c>
      <c r="G235" s="15"/>
      <c r="H235" s="49">
        <f t="shared" si="45"/>
        <v>0</v>
      </c>
      <c r="I235" s="15"/>
      <c r="J235" s="49">
        <f t="shared" si="48"/>
        <v>0</v>
      </c>
      <c r="K235" s="15"/>
      <c r="L235" s="49">
        <f t="shared" si="49"/>
        <v>0</v>
      </c>
      <c r="M235" s="15"/>
      <c r="N235" s="49">
        <f t="shared" si="50"/>
        <v>0</v>
      </c>
      <c r="O235" s="15"/>
      <c r="P235" s="49">
        <f t="shared" si="51"/>
        <v>0</v>
      </c>
      <c r="Q235" s="15"/>
      <c r="R235" s="49">
        <f t="shared" si="52"/>
        <v>0</v>
      </c>
      <c r="S235" s="50">
        <f t="shared" si="56"/>
        <v>0</v>
      </c>
      <c r="T235" s="15">
        <f t="shared" si="55"/>
        <v>0</v>
      </c>
      <c r="U235" s="52">
        <f t="shared" si="53"/>
        <v>0</v>
      </c>
      <c r="V235" s="40"/>
    </row>
    <row r="236" spans="1:22" ht="18" customHeight="1">
      <c r="A236" s="15">
        <f t="shared" si="54"/>
        <v>235</v>
      </c>
      <c r="B236" s="67" t="s">
        <v>150</v>
      </c>
      <c r="C236" s="15"/>
      <c r="D236" s="49">
        <f t="shared" si="46"/>
        <v>0</v>
      </c>
      <c r="E236" s="15"/>
      <c r="F236" s="49">
        <f t="shared" si="47"/>
        <v>0</v>
      </c>
      <c r="G236" s="15"/>
      <c r="H236" s="49">
        <f t="shared" si="45"/>
        <v>0</v>
      </c>
      <c r="I236" s="15"/>
      <c r="J236" s="49">
        <f t="shared" si="48"/>
        <v>0</v>
      </c>
      <c r="K236" s="15"/>
      <c r="L236" s="49">
        <f t="shared" si="49"/>
        <v>0</v>
      </c>
      <c r="M236" s="15"/>
      <c r="N236" s="49">
        <f t="shared" si="50"/>
        <v>0</v>
      </c>
      <c r="O236" s="15"/>
      <c r="P236" s="49">
        <f t="shared" si="51"/>
        <v>0</v>
      </c>
      <c r="Q236" s="15"/>
      <c r="R236" s="49">
        <f t="shared" si="52"/>
        <v>0</v>
      </c>
      <c r="S236" s="50">
        <f t="shared" si="56"/>
        <v>0</v>
      </c>
      <c r="T236" s="15">
        <f t="shared" si="55"/>
        <v>0</v>
      </c>
      <c r="U236" s="52">
        <f t="shared" si="53"/>
        <v>0</v>
      </c>
      <c r="V236" s="40"/>
    </row>
    <row r="237" spans="1:22" ht="18" customHeight="1">
      <c r="A237" s="15">
        <f t="shared" si="54"/>
        <v>236</v>
      </c>
      <c r="B237" s="67" t="s">
        <v>111</v>
      </c>
      <c r="C237" s="15"/>
      <c r="D237" s="49">
        <f t="shared" si="46"/>
        <v>0</v>
      </c>
      <c r="E237" s="15"/>
      <c r="F237" s="49">
        <f t="shared" si="47"/>
        <v>0</v>
      </c>
      <c r="G237" s="15"/>
      <c r="H237" s="49">
        <f t="shared" si="45"/>
        <v>0</v>
      </c>
      <c r="I237" s="15"/>
      <c r="J237" s="49">
        <f t="shared" si="48"/>
        <v>0</v>
      </c>
      <c r="K237" s="15"/>
      <c r="L237" s="49">
        <f t="shared" si="49"/>
        <v>0</v>
      </c>
      <c r="M237" s="15"/>
      <c r="N237" s="49">
        <f t="shared" si="50"/>
        <v>0</v>
      </c>
      <c r="O237" s="15"/>
      <c r="P237" s="49">
        <f t="shared" si="51"/>
        <v>0</v>
      </c>
      <c r="Q237" s="15"/>
      <c r="R237" s="49">
        <f t="shared" si="52"/>
        <v>0</v>
      </c>
      <c r="S237" s="50">
        <f t="shared" si="56"/>
        <v>0</v>
      </c>
      <c r="T237" s="15">
        <f t="shared" si="55"/>
        <v>0</v>
      </c>
      <c r="U237" s="52">
        <f t="shared" si="53"/>
        <v>0</v>
      </c>
      <c r="V237" s="40"/>
    </row>
    <row r="238" spans="1:22" ht="18" customHeight="1">
      <c r="A238" s="15">
        <f t="shared" si="54"/>
        <v>237</v>
      </c>
      <c r="B238" s="67" t="s">
        <v>86</v>
      </c>
      <c r="C238" s="15"/>
      <c r="D238" s="49">
        <f t="shared" si="46"/>
        <v>0</v>
      </c>
      <c r="E238" s="15"/>
      <c r="F238" s="49">
        <f t="shared" si="47"/>
        <v>0</v>
      </c>
      <c r="G238" s="15"/>
      <c r="H238" s="49">
        <f t="shared" ref="H238:H301" si="57">G238/58</f>
        <v>0</v>
      </c>
      <c r="I238" s="15"/>
      <c r="J238" s="49">
        <f t="shared" si="48"/>
        <v>0</v>
      </c>
      <c r="K238" s="15"/>
      <c r="L238" s="49">
        <f t="shared" si="49"/>
        <v>0</v>
      </c>
      <c r="M238" s="15"/>
      <c r="N238" s="49">
        <f t="shared" si="50"/>
        <v>0</v>
      </c>
      <c r="O238" s="15"/>
      <c r="P238" s="49">
        <f t="shared" si="51"/>
        <v>0</v>
      </c>
      <c r="Q238" s="15"/>
      <c r="R238" s="49">
        <f t="shared" si="52"/>
        <v>0</v>
      </c>
      <c r="S238" s="50">
        <f t="shared" si="56"/>
        <v>0</v>
      </c>
      <c r="T238" s="15">
        <f t="shared" si="55"/>
        <v>0</v>
      </c>
      <c r="U238" s="52">
        <f t="shared" si="53"/>
        <v>0</v>
      </c>
      <c r="V238" s="40"/>
    </row>
    <row r="239" spans="1:22" ht="18" customHeight="1">
      <c r="A239" s="15">
        <f t="shared" si="54"/>
        <v>238</v>
      </c>
      <c r="B239" s="67" t="s">
        <v>113</v>
      </c>
      <c r="C239" s="15"/>
      <c r="D239" s="49">
        <f t="shared" si="46"/>
        <v>0</v>
      </c>
      <c r="E239" s="15"/>
      <c r="F239" s="49">
        <f t="shared" si="47"/>
        <v>0</v>
      </c>
      <c r="G239" s="15"/>
      <c r="H239" s="49">
        <f t="shared" si="57"/>
        <v>0</v>
      </c>
      <c r="I239" s="15"/>
      <c r="J239" s="49">
        <f t="shared" si="48"/>
        <v>0</v>
      </c>
      <c r="K239" s="15"/>
      <c r="L239" s="49">
        <f t="shared" si="49"/>
        <v>0</v>
      </c>
      <c r="M239" s="15"/>
      <c r="N239" s="49">
        <f t="shared" si="50"/>
        <v>0</v>
      </c>
      <c r="O239" s="15"/>
      <c r="P239" s="49">
        <f t="shared" si="51"/>
        <v>0</v>
      </c>
      <c r="Q239" s="15"/>
      <c r="R239" s="49">
        <f t="shared" si="52"/>
        <v>0</v>
      </c>
      <c r="S239" s="50">
        <f t="shared" si="56"/>
        <v>0</v>
      </c>
      <c r="T239" s="15">
        <f t="shared" si="55"/>
        <v>0</v>
      </c>
      <c r="U239" s="52">
        <f t="shared" si="53"/>
        <v>0</v>
      </c>
      <c r="V239" s="40"/>
    </row>
    <row r="240" spans="1:22" ht="18" customHeight="1">
      <c r="A240" s="15">
        <f t="shared" si="54"/>
        <v>239</v>
      </c>
      <c r="B240" s="67" t="s">
        <v>114</v>
      </c>
      <c r="C240" s="15"/>
      <c r="D240" s="49">
        <f t="shared" si="46"/>
        <v>0</v>
      </c>
      <c r="E240" s="15"/>
      <c r="F240" s="49">
        <f t="shared" si="47"/>
        <v>0</v>
      </c>
      <c r="G240" s="15"/>
      <c r="H240" s="49">
        <f t="shared" si="57"/>
        <v>0</v>
      </c>
      <c r="I240" s="15"/>
      <c r="J240" s="49">
        <f t="shared" si="48"/>
        <v>0</v>
      </c>
      <c r="K240" s="15"/>
      <c r="L240" s="49">
        <f t="shared" si="49"/>
        <v>0</v>
      </c>
      <c r="M240" s="15"/>
      <c r="N240" s="49">
        <f t="shared" si="50"/>
        <v>0</v>
      </c>
      <c r="O240" s="15"/>
      <c r="P240" s="49">
        <f t="shared" si="51"/>
        <v>0</v>
      </c>
      <c r="Q240" s="15"/>
      <c r="R240" s="49">
        <f t="shared" si="52"/>
        <v>0</v>
      </c>
      <c r="S240" s="50">
        <f t="shared" si="56"/>
        <v>0</v>
      </c>
      <c r="T240" s="15">
        <f t="shared" si="55"/>
        <v>0</v>
      </c>
      <c r="U240" s="52">
        <f t="shared" si="53"/>
        <v>0</v>
      </c>
      <c r="V240" s="40"/>
    </row>
    <row r="241" spans="1:22" ht="18" customHeight="1">
      <c r="A241" s="15">
        <f t="shared" si="54"/>
        <v>240</v>
      </c>
      <c r="B241" s="67" t="s">
        <v>136</v>
      </c>
      <c r="C241" s="15"/>
      <c r="D241" s="49">
        <f t="shared" si="46"/>
        <v>0</v>
      </c>
      <c r="E241" s="15"/>
      <c r="F241" s="49">
        <f t="shared" si="47"/>
        <v>0</v>
      </c>
      <c r="G241" s="15"/>
      <c r="H241" s="49">
        <f t="shared" si="57"/>
        <v>0</v>
      </c>
      <c r="I241" s="15"/>
      <c r="J241" s="49">
        <f t="shared" si="48"/>
        <v>0</v>
      </c>
      <c r="K241" s="15"/>
      <c r="L241" s="49">
        <f t="shared" si="49"/>
        <v>0</v>
      </c>
      <c r="M241" s="15"/>
      <c r="N241" s="49">
        <f t="shared" si="50"/>
        <v>0</v>
      </c>
      <c r="O241" s="15"/>
      <c r="P241" s="49">
        <f t="shared" si="51"/>
        <v>0</v>
      </c>
      <c r="Q241" s="15"/>
      <c r="R241" s="49">
        <f t="shared" si="52"/>
        <v>0</v>
      </c>
      <c r="S241" s="50">
        <f t="shared" si="56"/>
        <v>0</v>
      </c>
      <c r="T241" s="15">
        <f t="shared" si="55"/>
        <v>0</v>
      </c>
      <c r="U241" s="52">
        <f t="shared" si="53"/>
        <v>0</v>
      </c>
      <c r="V241" s="40"/>
    </row>
    <row r="242" spans="1:22" ht="18" customHeight="1">
      <c r="A242" s="15">
        <f t="shared" si="54"/>
        <v>241</v>
      </c>
      <c r="B242" s="76" t="s">
        <v>89</v>
      </c>
      <c r="C242" s="15"/>
      <c r="D242" s="49">
        <f t="shared" si="46"/>
        <v>0</v>
      </c>
      <c r="E242" s="15"/>
      <c r="F242" s="49">
        <f t="shared" si="47"/>
        <v>0</v>
      </c>
      <c r="G242" s="15"/>
      <c r="H242" s="49">
        <f t="shared" si="57"/>
        <v>0</v>
      </c>
      <c r="I242" s="15"/>
      <c r="J242" s="49">
        <f t="shared" si="48"/>
        <v>0</v>
      </c>
      <c r="K242" s="15"/>
      <c r="L242" s="49">
        <f t="shared" si="49"/>
        <v>0</v>
      </c>
      <c r="M242" s="15"/>
      <c r="N242" s="49">
        <f t="shared" si="50"/>
        <v>0</v>
      </c>
      <c r="O242" s="15"/>
      <c r="P242" s="49">
        <f t="shared" si="51"/>
        <v>0</v>
      </c>
      <c r="Q242" s="15"/>
      <c r="R242" s="49">
        <f t="shared" si="52"/>
        <v>0</v>
      </c>
      <c r="S242" s="50">
        <f t="shared" si="56"/>
        <v>0</v>
      </c>
      <c r="T242" s="15">
        <f t="shared" si="55"/>
        <v>0</v>
      </c>
      <c r="U242" s="52">
        <f t="shared" si="53"/>
        <v>0</v>
      </c>
      <c r="V242" s="40"/>
    </row>
    <row r="243" spans="1:22" ht="18" customHeight="1">
      <c r="A243" s="15">
        <f t="shared" si="54"/>
        <v>242</v>
      </c>
      <c r="B243" s="67" t="s">
        <v>115</v>
      </c>
      <c r="C243" s="15"/>
      <c r="D243" s="49">
        <f t="shared" si="46"/>
        <v>0</v>
      </c>
      <c r="E243" s="15"/>
      <c r="F243" s="49">
        <f t="shared" si="47"/>
        <v>0</v>
      </c>
      <c r="G243" s="15"/>
      <c r="H243" s="49">
        <f t="shared" si="57"/>
        <v>0</v>
      </c>
      <c r="I243" s="15"/>
      <c r="J243" s="49">
        <f t="shared" si="48"/>
        <v>0</v>
      </c>
      <c r="K243" s="15"/>
      <c r="L243" s="49">
        <f t="shared" si="49"/>
        <v>0</v>
      </c>
      <c r="M243" s="15"/>
      <c r="N243" s="49">
        <f t="shared" si="50"/>
        <v>0</v>
      </c>
      <c r="O243" s="15"/>
      <c r="P243" s="49">
        <f t="shared" si="51"/>
        <v>0</v>
      </c>
      <c r="Q243" s="15"/>
      <c r="R243" s="49">
        <f t="shared" si="52"/>
        <v>0</v>
      </c>
      <c r="S243" s="50">
        <f t="shared" si="56"/>
        <v>0</v>
      </c>
      <c r="T243" s="15">
        <f t="shared" si="55"/>
        <v>0</v>
      </c>
      <c r="U243" s="52">
        <f t="shared" si="53"/>
        <v>0</v>
      </c>
      <c r="V243" s="40"/>
    </row>
    <row r="244" spans="1:22" ht="18" customHeight="1">
      <c r="A244" s="15">
        <f t="shared" si="54"/>
        <v>243</v>
      </c>
      <c r="B244" s="67" t="s">
        <v>85</v>
      </c>
      <c r="C244" s="15"/>
      <c r="D244" s="49">
        <f t="shared" si="46"/>
        <v>0</v>
      </c>
      <c r="E244" s="15"/>
      <c r="F244" s="49">
        <f t="shared" si="47"/>
        <v>0</v>
      </c>
      <c r="G244" s="15"/>
      <c r="H244" s="49">
        <f t="shared" si="57"/>
        <v>0</v>
      </c>
      <c r="I244" s="15"/>
      <c r="J244" s="49">
        <f t="shared" si="48"/>
        <v>0</v>
      </c>
      <c r="K244" s="15"/>
      <c r="L244" s="49">
        <f t="shared" si="49"/>
        <v>0</v>
      </c>
      <c r="M244" s="15"/>
      <c r="N244" s="49">
        <f t="shared" si="50"/>
        <v>0</v>
      </c>
      <c r="O244" s="15"/>
      <c r="P244" s="49">
        <f t="shared" si="51"/>
        <v>0</v>
      </c>
      <c r="Q244" s="15"/>
      <c r="R244" s="49">
        <f t="shared" si="52"/>
        <v>0</v>
      </c>
      <c r="S244" s="50">
        <f t="shared" si="56"/>
        <v>0</v>
      </c>
      <c r="T244" s="15">
        <f t="shared" si="55"/>
        <v>0</v>
      </c>
      <c r="U244" s="52">
        <f t="shared" si="53"/>
        <v>0</v>
      </c>
      <c r="V244" s="40"/>
    </row>
    <row r="245" spans="1:22" ht="18" customHeight="1">
      <c r="A245" s="15">
        <f t="shared" si="54"/>
        <v>244</v>
      </c>
      <c r="B245" s="67" t="s">
        <v>97</v>
      </c>
      <c r="C245" s="15"/>
      <c r="D245" s="49">
        <f t="shared" si="46"/>
        <v>0</v>
      </c>
      <c r="E245" s="15"/>
      <c r="F245" s="49">
        <f t="shared" si="47"/>
        <v>0</v>
      </c>
      <c r="G245" s="15"/>
      <c r="H245" s="49">
        <f t="shared" si="57"/>
        <v>0</v>
      </c>
      <c r="I245" s="15"/>
      <c r="J245" s="49">
        <f t="shared" si="48"/>
        <v>0</v>
      </c>
      <c r="K245" s="15"/>
      <c r="L245" s="49">
        <f t="shared" si="49"/>
        <v>0</v>
      </c>
      <c r="M245" s="15"/>
      <c r="N245" s="49">
        <f t="shared" si="50"/>
        <v>0</v>
      </c>
      <c r="O245" s="15"/>
      <c r="P245" s="49">
        <f t="shared" si="51"/>
        <v>0</v>
      </c>
      <c r="Q245" s="15"/>
      <c r="R245" s="49">
        <f t="shared" si="52"/>
        <v>0</v>
      </c>
      <c r="S245" s="50">
        <f t="shared" si="56"/>
        <v>0</v>
      </c>
      <c r="T245" s="15">
        <f t="shared" si="55"/>
        <v>0</v>
      </c>
      <c r="U245" s="52">
        <f t="shared" si="53"/>
        <v>0</v>
      </c>
      <c r="V245" s="40"/>
    </row>
    <row r="246" spans="1:22" ht="18" customHeight="1">
      <c r="A246" s="15">
        <f t="shared" si="54"/>
        <v>245</v>
      </c>
      <c r="B246" s="67" t="s">
        <v>143</v>
      </c>
      <c r="C246" s="15"/>
      <c r="D246" s="49">
        <f t="shared" si="46"/>
        <v>0</v>
      </c>
      <c r="E246" s="15"/>
      <c r="F246" s="49">
        <f t="shared" si="47"/>
        <v>0</v>
      </c>
      <c r="G246" s="15"/>
      <c r="H246" s="49">
        <f t="shared" si="57"/>
        <v>0</v>
      </c>
      <c r="I246" s="15"/>
      <c r="J246" s="49">
        <f t="shared" si="48"/>
        <v>0</v>
      </c>
      <c r="K246" s="15"/>
      <c r="L246" s="49">
        <f t="shared" si="49"/>
        <v>0</v>
      </c>
      <c r="M246" s="15"/>
      <c r="N246" s="49">
        <f t="shared" si="50"/>
        <v>0</v>
      </c>
      <c r="O246" s="15"/>
      <c r="P246" s="49">
        <f t="shared" si="51"/>
        <v>0</v>
      </c>
      <c r="Q246" s="15"/>
      <c r="R246" s="49">
        <f t="shared" si="52"/>
        <v>0</v>
      </c>
      <c r="S246" s="50">
        <f t="shared" si="56"/>
        <v>0</v>
      </c>
      <c r="T246" s="15">
        <f t="shared" si="55"/>
        <v>0</v>
      </c>
      <c r="U246" s="52">
        <f t="shared" si="53"/>
        <v>0</v>
      </c>
      <c r="V246" s="40"/>
    </row>
    <row r="247" spans="1:22" ht="18" customHeight="1">
      <c r="A247" s="15">
        <f t="shared" si="54"/>
        <v>246</v>
      </c>
      <c r="B247" s="67" t="s">
        <v>127</v>
      </c>
      <c r="C247" s="15"/>
      <c r="D247" s="49">
        <f t="shared" si="46"/>
        <v>0</v>
      </c>
      <c r="E247" s="15"/>
      <c r="F247" s="49">
        <f t="shared" si="47"/>
        <v>0</v>
      </c>
      <c r="G247" s="15"/>
      <c r="H247" s="49">
        <f t="shared" si="57"/>
        <v>0</v>
      </c>
      <c r="I247" s="15"/>
      <c r="J247" s="49">
        <f t="shared" si="48"/>
        <v>0</v>
      </c>
      <c r="K247" s="15"/>
      <c r="L247" s="49">
        <f t="shared" si="49"/>
        <v>0</v>
      </c>
      <c r="M247" s="15"/>
      <c r="N247" s="49">
        <f t="shared" si="50"/>
        <v>0</v>
      </c>
      <c r="O247" s="15"/>
      <c r="P247" s="49">
        <f t="shared" si="51"/>
        <v>0</v>
      </c>
      <c r="Q247" s="15"/>
      <c r="R247" s="49">
        <f t="shared" si="52"/>
        <v>0</v>
      </c>
      <c r="S247" s="50">
        <f t="shared" si="56"/>
        <v>0</v>
      </c>
      <c r="T247" s="15">
        <f t="shared" si="55"/>
        <v>0</v>
      </c>
      <c r="U247" s="52">
        <f t="shared" si="53"/>
        <v>0</v>
      </c>
      <c r="V247" s="40"/>
    </row>
    <row r="248" spans="1:22" ht="18" customHeight="1">
      <c r="A248" s="15">
        <f t="shared" si="54"/>
        <v>247</v>
      </c>
      <c r="B248" s="65" t="s">
        <v>205</v>
      </c>
      <c r="C248" s="15"/>
      <c r="D248" s="49">
        <f t="shared" si="46"/>
        <v>0</v>
      </c>
      <c r="E248" s="15"/>
      <c r="F248" s="49">
        <f t="shared" si="47"/>
        <v>0</v>
      </c>
      <c r="G248" s="15"/>
      <c r="H248" s="49">
        <f t="shared" si="57"/>
        <v>0</v>
      </c>
      <c r="I248" s="15"/>
      <c r="J248" s="49">
        <f t="shared" si="48"/>
        <v>0</v>
      </c>
      <c r="K248" s="15"/>
      <c r="L248" s="49">
        <f t="shared" si="49"/>
        <v>0</v>
      </c>
      <c r="M248" s="15"/>
      <c r="N248" s="49">
        <f t="shared" si="50"/>
        <v>0</v>
      </c>
      <c r="O248" s="15"/>
      <c r="P248" s="49">
        <f t="shared" si="51"/>
        <v>0</v>
      </c>
      <c r="Q248" s="15"/>
      <c r="R248" s="49">
        <f t="shared" si="52"/>
        <v>0</v>
      </c>
      <c r="S248" s="50">
        <f t="shared" si="56"/>
        <v>0</v>
      </c>
      <c r="T248" s="15">
        <f t="shared" si="55"/>
        <v>0</v>
      </c>
      <c r="U248" s="52">
        <f t="shared" si="53"/>
        <v>0</v>
      </c>
      <c r="V248" s="40"/>
    </row>
    <row r="249" spans="1:22" ht="18" customHeight="1">
      <c r="A249" s="15">
        <f t="shared" si="54"/>
        <v>248</v>
      </c>
      <c r="B249" s="67" t="s">
        <v>148</v>
      </c>
      <c r="C249" s="15"/>
      <c r="D249" s="49">
        <f t="shared" si="46"/>
        <v>0</v>
      </c>
      <c r="E249" s="15"/>
      <c r="F249" s="49">
        <f t="shared" si="47"/>
        <v>0</v>
      </c>
      <c r="G249" s="15"/>
      <c r="H249" s="49">
        <f t="shared" si="57"/>
        <v>0</v>
      </c>
      <c r="I249" s="15"/>
      <c r="J249" s="49">
        <f t="shared" si="48"/>
        <v>0</v>
      </c>
      <c r="K249" s="15"/>
      <c r="L249" s="49">
        <f t="shared" si="49"/>
        <v>0</v>
      </c>
      <c r="M249" s="15"/>
      <c r="N249" s="49">
        <f t="shared" si="50"/>
        <v>0</v>
      </c>
      <c r="O249" s="15"/>
      <c r="P249" s="49">
        <f t="shared" si="51"/>
        <v>0</v>
      </c>
      <c r="Q249" s="15"/>
      <c r="R249" s="49">
        <f t="shared" si="52"/>
        <v>0</v>
      </c>
      <c r="S249" s="50">
        <f t="shared" si="56"/>
        <v>0</v>
      </c>
      <c r="T249" s="15">
        <f t="shared" si="55"/>
        <v>0</v>
      </c>
      <c r="U249" s="52">
        <f t="shared" si="53"/>
        <v>0</v>
      </c>
      <c r="V249" s="40"/>
    </row>
    <row r="250" spans="1:22" ht="18" customHeight="1">
      <c r="A250" s="15">
        <f t="shared" si="54"/>
        <v>249</v>
      </c>
      <c r="B250" s="67" t="s">
        <v>120</v>
      </c>
      <c r="C250" s="15"/>
      <c r="D250" s="49">
        <f t="shared" si="46"/>
        <v>0</v>
      </c>
      <c r="E250" s="15"/>
      <c r="F250" s="49">
        <f t="shared" si="47"/>
        <v>0</v>
      </c>
      <c r="G250" s="15"/>
      <c r="H250" s="49">
        <f t="shared" si="57"/>
        <v>0</v>
      </c>
      <c r="I250" s="15"/>
      <c r="J250" s="49">
        <f t="shared" si="48"/>
        <v>0</v>
      </c>
      <c r="K250" s="15"/>
      <c r="L250" s="49">
        <f t="shared" si="49"/>
        <v>0</v>
      </c>
      <c r="M250" s="15"/>
      <c r="N250" s="49">
        <f t="shared" si="50"/>
        <v>0</v>
      </c>
      <c r="O250" s="15"/>
      <c r="P250" s="49">
        <f t="shared" si="51"/>
        <v>0</v>
      </c>
      <c r="Q250" s="15"/>
      <c r="R250" s="49">
        <f t="shared" si="52"/>
        <v>0</v>
      </c>
      <c r="S250" s="50">
        <f t="shared" si="56"/>
        <v>0</v>
      </c>
      <c r="T250" s="15">
        <f t="shared" si="55"/>
        <v>0</v>
      </c>
      <c r="U250" s="52">
        <f t="shared" si="53"/>
        <v>0</v>
      </c>
      <c r="V250" s="40"/>
    </row>
    <row r="251" spans="1:22" ht="18" customHeight="1">
      <c r="A251" s="15">
        <f t="shared" si="54"/>
        <v>250</v>
      </c>
      <c r="B251" s="67" t="s">
        <v>112</v>
      </c>
      <c r="C251" s="15"/>
      <c r="D251" s="49">
        <f t="shared" si="46"/>
        <v>0</v>
      </c>
      <c r="E251" s="15"/>
      <c r="F251" s="49">
        <f t="shared" si="47"/>
        <v>0</v>
      </c>
      <c r="G251" s="15"/>
      <c r="H251" s="49">
        <f t="shared" si="57"/>
        <v>0</v>
      </c>
      <c r="I251" s="15"/>
      <c r="J251" s="49">
        <f t="shared" si="48"/>
        <v>0</v>
      </c>
      <c r="K251" s="15"/>
      <c r="L251" s="49">
        <f t="shared" si="49"/>
        <v>0</v>
      </c>
      <c r="M251" s="15"/>
      <c r="N251" s="49">
        <f t="shared" si="50"/>
        <v>0</v>
      </c>
      <c r="O251" s="15"/>
      <c r="P251" s="49">
        <f t="shared" si="51"/>
        <v>0</v>
      </c>
      <c r="Q251" s="15"/>
      <c r="R251" s="49">
        <f t="shared" si="52"/>
        <v>0</v>
      </c>
      <c r="S251" s="50">
        <f t="shared" si="56"/>
        <v>0</v>
      </c>
      <c r="T251" s="15">
        <f t="shared" si="55"/>
        <v>0</v>
      </c>
      <c r="U251" s="52">
        <f t="shared" si="53"/>
        <v>0</v>
      </c>
      <c r="V251" s="40"/>
    </row>
    <row r="252" spans="1:22" ht="18" customHeight="1">
      <c r="A252" s="15">
        <f t="shared" si="54"/>
        <v>251</v>
      </c>
      <c r="B252" s="67" t="s">
        <v>149</v>
      </c>
      <c r="C252" s="15"/>
      <c r="D252" s="49">
        <f t="shared" si="46"/>
        <v>0</v>
      </c>
      <c r="E252" s="15"/>
      <c r="F252" s="49">
        <f t="shared" si="47"/>
        <v>0</v>
      </c>
      <c r="G252" s="15"/>
      <c r="H252" s="49">
        <f t="shared" si="57"/>
        <v>0</v>
      </c>
      <c r="I252" s="15"/>
      <c r="J252" s="49">
        <f t="shared" si="48"/>
        <v>0</v>
      </c>
      <c r="K252" s="15"/>
      <c r="L252" s="49">
        <f t="shared" si="49"/>
        <v>0</v>
      </c>
      <c r="M252" s="15"/>
      <c r="N252" s="49">
        <f t="shared" si="50"/>
        <v>0</v>
      </c>
      <c r="O252" s="15"/>
      <c r="P252" s="49">
        <f t="shared" si="51"/>
        <v>0</v>
      </c>
      <c r="Q252" s="15"/>
      <c r="R252" s="49">
        <f t="shared" si="52"/>
        <v>0</v>
      </c>
      <c r="S252" s="50">
        <f t="shared" si="56"/>
        <v>0</v>
      </c>
      <c r="T252" s="15">
        <f t="shared" si="55"/>
        <v>0</v>
      </c>
      <c r="U252" s="52">
        <f t="shared" si="53"/>
        <v>0</v>
      </c>
      <c r="V252" s="40"/>
    </row>
    <row r="253" spans="1:22" ht="18" customHeight="1">
      <c r="A253" s="15">
        <f t="shared" si="54"/>
        <v>252</v>
      </c>
      <c r="B253" s="67" t="s">
        <v>72</v>
      </c>
      <c r="C253" s="15"/>
      <c r="D253" s="49">
        <f t="shared" si="46"/>
        <v>0</v>
      </c>
      <c r="E253" s="15"/>
      <c r="F253" s="49">
        <f t="shared" si="47"/>
        <v>0</v>
      </c>
      <c r="G253" s="15"/>
      <c r="H253" s="49">
        <f t="shared" si="57"/>
        <v>0</v>
      </c>
      <c r="I253" s="15"/>
      <c r="J253" s="49">
        <f t="shared" si="48"/>
        <v>0</v>
      </c>
      <c r="K253" s="15"/>
      <c r="L253" s="49">
        <f t="shared" si="49"/>
        <v>0</v>
      </c>
      <c r="M253" s="15"/>
      <c r="N253" s="49">
        <f t="shared" si="50"/>
        <v>0</v>
      </c>
      <c r="O253" s="15"/>
      <c r="P253" s="49">
        <f t="shared" si="51"/>
        <v>0</v>
      </c>
      <c r="Q253" s="15"/>
      <c r="R253" s="49">
        <f t="shared" si="52"/>
        <v>0</v>
      </c>
      <c r="S253" s="50">
        <f t="shared" si="56"/>
        <v>0</v>
      </c>
      <c r="T253" s="15">
        <f t="shared" si="55"/>
        <v>0</v>
      </c>
      <c r="U253" s="52">
        <f t="shared" si="53"/>
        <v>0</v>
      </c>
      <c r="V253" s="40"/>
    </row>
    <row r="254" spans="1:22" ht="18" customHeight="1">
      <c r="A254" s="15">
        <f t="shared" si="54"/>
        <v>253</v>
      </c>
      <c r="B254" s="65" t="s">
        <v>214</v>
      </c>
      <c r="C254" s="15"/>
      <c r="D254" s="49">
        <f t="shared" si="46"/>
        <v>0</v>
      </c>
      <c r="E254" s="15"/>
      <c r="F254" s="49">
        <f t="shared" si="47"/>
        <v>0</v>
      </c>
      <c r="G254" s="15"/>
      <c r="H254" s="49">
        <f t="shared" si="57"/>
        <v>0</v>
      </c>
      <c r="I254" s="15"/>
      <c r="J254" s="49">
        <f t="shared" si="48"/>
        <v>0</v>
      </c>
      <c r="K254" s="15"/>
      <c r="L254" s="49">
        <f t="shared" si="49"/>
        <v>0</v>
      </c>
      <c r="M254" s="15"/>
      <c r="N254" s="49">
        <f t="shared" si="50"/>
        <v>0</v>
      </c>
      <c r="O254" s="15"/>
      <c r="P254" s="49">
        <f t="shared" si="51"/>
        <v>0</v>
      </c>
      <c r="Q254" s="15"/>
      <c r="R254" s="49">
        <f t="shared" si="52"/>
        <v>0</v>
      </c>
      <c r="S254" s="50">
        <f t="shared" si="56"/>
        <v>0</v>
      </c>
      <c r="T254" s="15">
        <f t="shared" si="55"/>
        <v>0</v>
      </c>
      <c r="U254" s="52">
        <f t="shared" si="53"/>
        <v>0</v>
      </c>
      <c r="V254" s="40"/>
    </row>
    <row r="255" spans="1:22" ht="18" customHeight="1">
      <c r="A255" s="15">
        <f t="shared" si="54"/>
        <v>254</v>
      </c>
      <c r="B255" s="67" t="s">
        <v>179</v>
      </c>
      <c r="C255" s="15"/>
      <c r="D255" s="49">
        <f t="shared" si="46"/>
        <v>0</v>
      </c>
      <c r="E255" s="15"/>
      <c r="F255" s="49">
        <f t="shared" si="47"/>
        <v>0</v>
      </c>
      <c r="G255" s="15"/>
      <c r="H255" s="49">
        <f t="shared" si="57"/>
        <v>0</v>
      </c>
      <c r="I255" s="15"/>
      <c r="J255" s="49">
        <f t="shared" si="48"/>
        <v>0</v>
      </c>
      <c r="K255" s="15"/>
      <c r="L255" s="49">
        <f t="shared" si="49"/>
        <v>0</v>
      </c>
      <c r="M255" s="15"/>
      <c r="N255" s="49">
        <f t="shared" si="50"/>
        <v>0</v>
      </c>
      <c r="O255" s="15"/>
      <c r="P255" s="49">
        <f t="shared" si="51"/>
        <v>0</v>
      </c>
      <c r="Q255" s="15"/>
      <c r="R255" s="49">
        <f t="shared" si="52"/>
        <v>0</v>
      </c>
      <c r="S255" s="50">
        <f t="shared" si="56"/>
        <v>0</v>
      </c>
      <c r="T255" s="15">
        <f t="shared" si="55"/>
        <v>0</v>
      </c>
      <c r="U255" s="52">
        <f t="shared" si="53"/>
        <v>0</v>
      </c>
      <c r="V255" s="40"/>
    </row>
    <row r="256" spans="1:22" ht="18" customHeight="1">
      <c r="A256" s="15">
        <f t="shared" si="54"/>
        <v>255</v>
      </c>
      <c r="B256" s="67" t="s">
        <v>196</v>
      </c>
      <c r="C256" s="15"/>
      <c r="D256" s="49">
        <f t="shared" ref="D256:D319" si="58">C256/29</f>
        <v>0</v>
      </c>
      <c r="E256" s="15"/>
      <c r="F256" s="49">
        <f t="shared" si="47"/>
        <v>0</v>
      </c>
      <c r="G256" s="15"/>
      <c r="H256" s="49">
        <f t="shared" si="57"/>
        <v>0</v>
      </c>
      <c r="I256" s="15"/>
      <c r="J256" s="49">
        <f t="shared" si="48"/>
        <v>0</v>
      </c>
      <c r="K256" s="15"/>
      <c r="L256" s="49">
        <f t="shared" si="49"/>
        <v>0</v>
      </c>
      <c r="M256" s="15"/>
      <c r="N256" s="49">
        <f t="shared" si="50"/>
        <v>0</v>
      </c>
      <c r="O256" s="15"/>
      <c r="P256" s="49">
        <f t="shared" si="51"/>
        <v>0</v>
      </c>
      <c r="Q256" s="15"/>
      <c r="R256" s="49">
        <f t="shared" si="52"/>
        <v>0</v>
      </c>
      <c r="S256" s="50">
        <f t="shared" si="56"/>
        <v>0</v>
      </c>
      <c r="T256" s="15">
        <f t="shared" si="55"/>
        <v>0</v>
      </c>
      <c r="U256" s="52">
        <f t="shared" si="53"/>
        <v>0</v>
      </c>
      <c r="V256" s="40"/>
    </row>
    <row r="257" spans="1:22" ht="18" customHeight="1">
      <c r="A257" s="15">
        <f t="shared" si="54"/>
        <v>256</v>
      </c>
      <c r="B257" s="65" t="s">
        <v>226</v>
      </c>
      <c r="C257" s="15"/>
      <c r="D257" s="49">
        <f t="shared" si="58"/>
        <v>0</v>
      </c>
      <c r="E257" s="15"/>
      <c r="F257" s="49">
        <f t="shared" si="47"/>
        <v>0</v>
      </c>
      <c r="G257" s="15"/>
      <c r="H257" s="49">
        <f t="shared" si="57"/>
        <v>0</v>
      </c>
      <c r="I257" s="15"/>
      <c r="J257" s="49">
        <f t="shared" si="48"/>
        <v>0</v>
      </c>
      <c r="K257" s="15"/>
      <c r="L257" s="49">
        <f t="shared" si="49"/>
        <v>0</v>
      </c>
      <c r="M257" s="15"/>
      <c r="N257" s="49">
        <f t="shared" si="50"/>
        <v>0</v>
      </c>
      <c r="O257" s="15"/>
      <c r="P257" s="49">
        <f t="shared" si="51"/>
        <v>0</v>
      </c>
      <c r="Q257" s="15"/>
      <c r="R257" s="49">
        <f t="shared" si="52"/>
        <v>0</v>
      </c>
      <c r="S257" s="50">
        <f t="shared" si="56"/>
        <v>0</v>
      </c>
      <c r="T257" s="15">
        <f t="shared" si="55"/>
        <v>0</v>
      </c>
      <c r="U257" s="52">
        <f t="shared" si="53"/>
        <v>0</v>
      </c>
      <c r="V257" s="40"/>
    </row>
    <row r="258" spans="1:22" ht="18" customHeight="1">
      <c r="A258" s="15">
        <f t="shared" si="54"/>
        <v>257</v>
      </c>
      <c r="B258" s="65" t="s">
        <v>169</v>
      </c>
      <c r="C258" s="15"/>
      <c r="D258" s="49">
        <f t="shared" si="58"/>
        <v>0</v>
      </c>
      <c r="E258" s="15"/>
      <c r="F258" s="49">
        <f t="shared" ref="F258:F321" si="59">E258/37</f>
        <v>0</v>
      </c>
      <c r="G258" s="15"/>
      <c r="H258" s="49">
        <f t="shared" si="57"/>
        <v>0</v>
      </c>
      <c r="I258" s="15"/>
      <c r="J258" s="49">
        <f t="shared" ref="J258:J321" si="60">I258/25</f>
        <v>0</v>
      </c>
      <c r="K258" s="15"/>
      <c r="L258" s="49">
        <f t="shared" ref="L258:L321" si="61">K258/26</f>
        <v>0</v>
      </c>
      <c r="M258" s="15"/>
      <c r="N258" s="49">
        <f t="shared" ref="N258:N321" si="62">M258/31</f>
        <v>0</v>
      </c>
      <c r="O258" s="15"/>
      <c r="P258" s="49">
        <f t="shared" ref="P258:P321" si="63">O258/30</f>
        <v>0</v>
      </c>
      <c r="Q258" s="15"/>
      <c r="R258" s="49">
        <f t="shared" ref="R258:R321" si="64">Q258/27</f>
        <v>0</v>
      </c>
      <c r="S258" s="50">
        <f t="shared" si="56"/>
        <v>0</v>
      </c>
      <c r="T258" s="15">
        <f t="shared" si="55"/>
        <v>0</v>
      </c>
      <c r="U258" s="52">
        <f t="shared" ref="U258:U321" si="65">D258+F258+H258+J258+L258+N258+P258+R258</f>
        <v>0</v>
      </c>
      <c r="V258" s="40"/>
    </row>
    <row r="259" spans="1:22" ht="18" customHeight="1">
      <c r="A259" s="15">
        <f t="shared" ref="A259:A322" si="66">A258+1</f>
        <v>258</v>
      </c>
      <c r="B259" s="65" t="s">
        <v>194</v>
      </c>
      <c r="C259" s="15"/>
      <c r="D259" s="49">
        <f t="shared" si="58"/>
        <v>0</v>
      </c>
      <c r="E259" s="15"/>
      <c r="F259" s="49">
        <f t="shared" si="59"/>
        <v>0</v>
      </c>
      <c r="G259" s="15"/>
      <c r="H259" s="49">
        <f t="shared" si="57"/>
        <v>0</v>
      </c>
      <c r="I259" s="15"/>
      <c r="J259" s="49">
        <f t="shared" si="60"/>
        <v>0</v>
      </c>
      <c r="K259" s="15"/>
      <c r="L259" s="49">
        <f t="shared" si="61"/>
        <v>0</v>
      </c>
      <c r="M259" s="15"/>
      <c r="N259" s="49">
        <f t="shared" si="62"/>
        <v>0</v>
      </c>
      <c r="O259" s="15"/>
      <c r="P259" s="49">
        <f t="shared" si="63"/>
        <v>0</v>
      </c>
      <c r="Q259" s="15"/>
      <c r="R259" s="49">
        <f t="shared" si="64"/>
        <v>0</v>
      </c>
      <c r="S259" s="50">
        <f t="shared" si="56"/>
        <v>0</v>
      </c>
      <c r="T259" s="15">
        <f t="shared" si="55"/>
        <v>0</v>
      </c>
      <c r="U259" s="52">
        <f t="shared" si="65"/>
        <v>0</v>
      </c>
      <c r="V259" s="40"/>
    </row>
    <row r="260" spans="1:22" ht="18" customHeight="1">
      <c r="A260" s="15">
        <f t="shared" si="66"/>
        <v>259</v>
      </c>
      <c r="B260" s="67" t="s">
        <v>105</v>
      </c>
      <c r="C260" s="15"/>
      <c r="D260" s="49">
        <f t="shared" si="58"/>
        <v>0</v>
      </c>
      <c r="E260" s="15"/>
      <c r="F260" s="49">
        <f t="shared" si="59"/>
        <v>0</v>
      </c>
      <c r="G260" s="15"/>
      <c r="H260" s="49">
        <f t="shared" si="57"/>
        <v>0</v>
      </c>
      <c r="I260" s="15"/>
      <c r="J260" s="49">
        <f t="shared" si="60"/>
        <v>0</v>
      </c>
      <c r="K260" s="15"/>
      <c r="L260" s="49">
        <f t="shared" si="61"/>
        <v>0</v>
      </c>
      <c r="M260" s="15"/>
      <c r="N260" s="49">
        <f t="shared" si="62"/>
        <v>0</v>
      </c>
      <c r="O260" s="15"/>
      <c r="P260" s="49">
        <f t="shared" si="63"/>
        <v>0</v>
      </c>
      <c r="Q260" s="15"/>
      <c r="R260" s="49">
        <f t="shared" si="64"/>
        <v>0</v>
      </c>
      <c r="S260" s="50">
        <f t="shared" si="56"/>
        <v>0</v>
      </c>
      <c r="T260" s="15">
        <f t="shared" si="55"/>
        <v>0</v>
      </c>
      <c r="U260" s="52">
        <f t="shared" si="65"/>
        <v>0</v>
      </c>
      <c r="V260" s="40"/>
    </row>
    <row r="261" spans="1:22" ht="18" customHeight="1">
      <c r="A261" s="15">
        <f t="shared" si="66"/>
        <v>260</v>
      </c>
      <c r="B261" s="65" t="s">
        <v>206</v>
      </c>
      <c r="C261" s="15"/>
      <c r="D261" s="49">
        <f t="shared" si="58"/>
        <v>0</v>
      </c>
      <c r="E261" s="15"/>
      <c r="F261" s="49">
        <f t="shared" si="59"/>
        <v>0</v>
      </c>
      <c r="G261" s="15"/>
      <c r="H261" s="49">
        <f t="shared" si="57"/>
        <v>0</v>
      </c>
      <c r="I261" s="15"/>
      <c r="J261" s="49">
        <f t="shared" si="60"/>
        <v>0</v>
      </c>
      <c r="K261" s="15"/>
      <c r="L261" s="49">
        <f t="shared" si="61"/>
        <v>0</v>
      </c>
      <c r="M261" s="15"/>
      <c r="N261" s="49">
        <f t="shared" si="62"/>
        <v>0</v>
      </c>
      <c r="O261" s="15"/>
      <c r="P261" s="49">
        <f t="shared" si="63"/>
        <v>0</v>
      </c>
      <c r="Q261" s="15"/>
      <c r="R261" s="49">
        <f t="shared" si="64"/>
        <v>0</v>
      </c>
      <c r="S261" s="50">
        <f t="shared" si="56"/>
        <v>0</v>
      </c>
      <c r="T261" s="15">
        <f t="shared" si="55"/>
        <v>0</v>
      </c>
      <c r="U261" s="52">
        <f t="shared" si="65"/>
        <v>0</v>
      </c>
      <c r="V261" s="40"/>
    </row>
    <row r="262" spans="1:22" ht="18" customHeight="1">
      <c r="A262" s="15">
        <f t="shared" si="66"/>
        <v>261</v>
      </c>
      <c r="B262" s="67" t="s">
        <v>106</v>
      </c>
      <c r="C262" s="15"/>
      <c r="D262" s="49">
        <f t="shared" si="58"/>
        <v>0</v>
      </c>
      <c r="E262" s="15"/>
      <c r="F262" s="49">
        <f t="shared" si="59"/>
        <v>0</v>
      </c>
      <c r="G262" s="15"/>
      <c r="H262" s="49">
        <f t="shared" si="57"/>
        <v>0</v>
      </c>
      <c r="I262" s="15"/>
      <c r="J262" s="49">
        <f t="shared" si="60"/>
        <v>0</v>
      </c>
      <c r="K262" s="15"/>
      <c r="L262" s="49">
        <f t="shared" si="61"/>
        <v>0</v>
      </c>
      <c r="M262" s="15"/>
      <c r="N262" s="49">
        <f t="shared" si="62"/>
        <v>0</v>
      </c>
      <c r="O262" s="15"/>
      <c r="P262" s="49">
        <f t="shared" si="63"/>
        <v>0</v>
      </c>
      <c r="Q262" s="15"/>
      <c r="R262" s="49">
        <f t="shared" si="64"/>
        <v>0</v>
      </c>
      <c r="S262" s="50">
        <f t="shared" si="56"/>
        <v>0</v>
      </c>
      <c r="T262" s="15">
        <f t="shared" si="55"/>
        <v>0</v>
      </c>
      <c r="U262" s="52">
        <f t="shared" si="65"/>
        <v>0</v>
      </c>
      <c r="V262" s="40"/>
    </row>
    <row r="263" spans="1:22" ht="18" customHeight="1">
      <c r="A263" s="15">
        <f t="shared" si="66"/>
        <v>262</v>
      </c>
      <c r="B263" s="65" t="s">
        <v>212</v>
      </c>
      <c r="C263" s="15"/>
      <c r="D263" s="49">
        <f t="shared" si="58"/>
        <v>0</v>
      </c>
      <c r="E263" s="15"/>
      <c r="F263" s="49">
        <f t="shared" si="59"/>
        <v>0</v>
      </c>
      <c r="G263" s="15"/>
      <c r="H263" s="49">
        <f t="shared" si="57"/>
        <v>0</v>
      </c>
      <c r="I263" s="15"/>
      <c r="J263" s="49">
        <f t="shared" si="60"/>
        <v>0</v>
      </c>
      <c r="K263" s="15"/>
      <c r="L263" s="49">
        <f t="shared" si="61"/>
        <v>0</v>
      </c>
      <c r="M263" s="15"/>
      <c r="N263" s="49">
        <f t="shared" si="62"/>
        <v>0</v>
      </c>
      <c r="O263" s="15"/>
      <c r="P263" s="49">
        <f t="shared" si="63"/>
        <v>0</v>
      </c>
      <c r="Q263" s="15"/>
      <c r="R263" s="49">
        <f t="shared" si="64"/>
        <v>0</v>
      </c>
      <c r="S263" s="50">
        <f t="shared" si="56"/>
        <v>0</v>
      </c>
      <c r="T263" s="15">
        <f t="shared" si="55"/>
        <v>0</v>
      </c>
      <c r="U263" s="52">
        <f t="shared" si="65"/>
        <v>0</v>
      </c>
      <c r="V263" s="40"/>
    </row>
    <row r="264" spans="1:22" ht="18" customHeight="1">
      <c r="A264" s="15">
        <f t="shared" si="66"/>
        <v>263</v>
      </c>
      <c r="B264" s="65" t="s">
        <v>225</v>
      </c>
      <c r="C264" s="15"/>
      <c r="D264" s="49">
        <f t="shared" si="58"/>
        <v>0</v>
      </c>
      <c r="E264" s="15"/>
      <c r="F264" s="49">
        <f t="shared" si="59"/>
        <v>0</v>
      </c>
      <c r="G264" s="15"/>
      <c r="H264" s="49">
        <f t="shared" si="57"/>
        <v>0</v>
      </c>
      <c r="I264" s="15"/>
      <c r="J264" s="49">
        <f t="shared" si="60"/>
        <v>0</v>
      </c>
      <c r="K264" s="15"/>
      <c r="L264" s="49">
        <f t="shared" si="61"/>
        <v>0</v>
      </c>
      <c r="M264" s="15"/>
      <c r="N264" s="49">
        <f t="shared" si="62"/>
        <v>0</v>
      </c>
      <c r="O264" s="15"/>
      <c r="P264" s="49">
        <f t="shared" si="63"/>
        <v>0</v>
      </c>
      <c r="Q264" s="15"/>
      <c r="R264" s="49">
        <f t="shared" si="64"/>
        <v>0</v>
      </c>
      <c r="S264" s="50">
        <f t="shared" si="56"/>
        <v>0</v>
      </c>
      <c r="T264" s="15">
        <f t="shared" si="55"/>
        <v>0</v>
      </c>
      <c r="U264" s="52">
        <f t="shared" si="65"/>
        <v>0</v>
      </c>
      <c r="V264" s="40"/>
    </row>
    <row r="265" spans="1:22" ht="18" customHeight="1">
      <c r="A265" s="15">
        <f t="shared" si="66"/>
        <v>264</v>
      </c>
      <c r="B265" s="65" t="s">
        <v>220</v>
      </c>
      <c r="C265" s="15"/>
      <c r="D265" s="49">
        <f t="shared" si="58"/>
        <v>0</v>
      </c>
      <c r="E265" s="15"/>
      <c r="F265" s="49">
        <f t="shared" si="59"/>
        <v>0</v>
      </c>
      <c r="G265" s="15"/>
      <c r="H265" s="49">
        <f t="shared" si="57"/>
        <v>0</v>
      </c>
      <c r="I265" s="15"/>
      <c r="J265" s="49">
        <f t="shared" si="60"/>
        <v>0</v>
      </c>
      <c r="K265" s="15"/>
      <c r="L265" s="49">
        <f t="shared" si="61"/>
        <v>0</v>
      </c>
      <c r="M265" s="15"/>
      <c r="N265" s="49">
        <f t="shared" si="62"/>
        <v>0</v>
      </c>
      <c r="O265" s="15"/>
      <c r="P265" s="49">
        <f t="shared" si="63"/>
        <v>0</v>
      </c>
      <c r="Q265" s="15"/>
      <c r="R265" s="49">
        <f t="shared" si="64"/>
        <v>0</v>
      </c>
      <c r="S265" s="50">
        <f t="shared" si="56"/>
        <v>0</v>
      </c>
      <c r="T265" s="15">
        <f t="shared" si="55"/>
        <v>0</v>
      </c>
      <c r="U265" s="52">
        <f t="shared" si="65"/>
        <v>0</v>
      </c>
      <c r="V265" s="40"/>
    </row>
    <row r="266" spans="1:22" ht="18" customHeight="1">
      <c r="A266" s="15">
        <f t="shared" si="66"/>
        <v>265</v>
      </c>
      <c r="B266" s="65" t="s">
        <v>202</v>
      </c>
      <c r="C266" s="15"/>
      <c r="D266" s="49">
        <f t="shared" si="58"/>
        <v>0</v>
      </c>
      <c r="E266" s="15"/>
      <c r="F266" s="49">
        <f t="shared" si="59"/>
        <v>0</v>
      </c>
      <c r="G266" s="15"/>
      <c r="H266" s="49">
        <f t="shared" si="57"/>
        <v>0</v>
      </c>
      <c r="I266" s="15"/>
      <c r="J266" s="49">
        <f t="shared" si="60"/>
        <v>0</v>
      </c>
      <c r="K266" s="15"/>
      <c r="L266" s="49">
        <f t="shared" si="61"/>
        <v>0</v>
      </c>
      <c r="M266" s="15"/>
      <c r="N266" s="49">
        <f t="shared" si="62"/>
        <v>0</v>
      </c>
      <c r="O266" s="15"/>
      <c r="P266" s="49">
        <f t="shared" si="63"/>
        <v>0</v>
      </c>
      <c r="Q266" s="15"/>
      <c r="R266" s="49">
        <f t="shared" si="64"/>
        <v>0</v>
      </c>
      <c r="S266" s="50">
        <f t="shared" si="56"/>
        <v>0</v>
      </c>
      <c r="T266" s="15">
        <f t="shared" si="55"/>
        <v>0</v>
      </c>
      <c r="U266" s="52">
        <f t="shared" si="65"/>
        <v>0</v>
      </c>
      <c r="V266" s="40"/>
    </row>
    <row r="267" spans="1:22" ht="18" customHeight="1">
      <c r="A267" s="15">
        <f t="shared" si="66"/>
        <v>266</v>
      </c>
      <c r="B267" s="65" t="s">
        <v>191</v>
      </c>
      <c r="C267" s="15"/>
      <c r="D267" s="49">
        <f t="shared" si="58"/>
        <v>0</v>
      </c>
      <c r="E267" s="15"/>
      <c r="F267" s="49">
        <f t="shared" si="59"/>
        <v>0</v>
      </c>
      <c r="G267" s="15"/>
      <c r="H267" s="49">
        <f t="shared" si="57"/>
        <v>0</v>
      </c>
      <c r="I267" s="15"/>
      <c r="J267" s="49">
        <f t="shared" si="60"/>
        <v>0</v>
      </c>
      <c r="K267" s="15"/>
      <c r="L267" s="49">
        <f t="shared" si="61"/>
        <v>0</v>
      </c>
      <c r="M267" s="15"/>
      <c r="N267" s="49">
        <f t="shared" si="62"/>
        <v>0</v>
      </c>
      <c r="O267" s="15"/>
      <c r="P267" s="49">
        <f t="shared" si="63"/>
        <v>0</v>
      </c>
      <c r="Q267" s="15"/>
      <c r="R267" s="49">
        <f t="shared" si="64"/>
        <v>0</v>
      </c>
      <c r="S267" s="50">
        <f t="shared" si="56"/>
        <v>0</v>
      </c>
      <c r="T267" s="15">
        <f t="shared" ref="T267:T330" si="67">COUNT(C267,E267,G267,I267,K267,M267,O267,Q267)</f>
        <v>0</v>
      </c>
      <c r="U267" s="52">
        <f t="shared" si="65"/>
        <v>0</v>
      </c>
      <c r="V267" s="40"/>
    </row>
    <row r="268" spans="1:22" ht="18" customHeight="1">
      <c r="A268" s="15">
        <f t="shared" si="66"/>
        <v>267</v>
      </c>
      <c r="B268" s="65" t="s">
        <v>213</v>
      </c>
      <c r="C268" s="15"/>
      <c r="D268" s="49">
        <f t="shared" si="58"/>
        <v>0</v>
      </c>
      <c r="E268" s="15"/>
      <c r="F268" s="49">
        <f t="shared" si="59"/>
        <v>0</v>
      </c>
      <c r="G268" s="15"/>
      <c r="H268" s="49">
        <f t="shared" si="57"/>
        <v>0</v>
      </c>
      <c r="I268" s="15"/>
      <c r="J268" s="49">
        <f t="shared" si="60"/>
        <v>0</v>
      </c>
      <c r="K268" s="15"/>
      <c r="L268" s="49">
        <f t="shared" si="61"/>
        <v>0</v>
      </c>
      <c r="M268" s="15"/>
      <c r="N268" s="49">
        <f t="shared" si="62"/>
        <v>0</v>
      </c>
      <c r="O268" s="15"/>
      <c r="P268" s="49">
        <f t="shared" si="63"/>
        <v>0</v>
      </c>
      <c r="Q268" s="15"/>
      <c r="R268" s="49">
        <f t="shared" si="64"/>
        <v>0</v>
      </c>
      <c r="S268" s="50">
        <f t="shared" si="56"/>
        <v>0</v>
      </c>
      <c r="T268" s="15">
        <f t="shared" si="67"/>
        <v>0</v>
      </c>
      <c r="U268" s="52">
        <f t="shared" si="65"/>
        <v>0</v>
      </c>
      <c r="V268" s="40"/>
    </row>
    <row r="269" spans="1:22" ht="18" customHeight="1">
      <c r="A269" s="15">
        <f t="shared" si="66"/>
        <v>268</v>
      </c>
      <c r="B269" s="67" t="s">
        <v>118</v>
      </c>
      <c r="C269" s="15"/>
      <c r="D269" s="49">
        <f t="shared" si="58"/>
        <v>0</v>
      </c>
      <c r="E269" s="15"/>
      <c r="F269" s="49">
        <f t="shared" si="59"/>
        <v>0</v>
      </c>
      <c r="G269" s="15"/>
      <c r="H269" s="49">
        <f t="shared" si="57"/>
        <v>0</v>
      </c>
      <c r="I269" s="15"/>
      <c r="J269" s="49">
        <f t="shared" si="60"/>
        <v>0</v>
      </c>
      <c r="K269" s="15"/>
      <c r="L269" s="49">
        <f t="shared" si="61"/>
        <v>0</v>
      </c>
      <c r="M269" s="15"/>
      <c r="N269" s="49">
        <f t="shared" si="62"/>
        <v>0</v>
      </c>
      <c r="O269" s="15"/>
      <c r="P269" s="49">
        <f t="shared" si="63"/>
        <v>0</v>
      </c>
      <c r="Q269" s="15"/>
      <c r="R269" s="49">
        <f t="shared" si="64"/>
        <v>0</v>
      </c>
      <c r="S269" s="50">
        <f t="shared" si="56"/>
        <v>0</v>
      </c>
      <c r="T269" s="15">
        <f t="shared" si="67"/>
        <v>0</v>
      </c>
      <c r="U269" s="52">
        <f t="shared" si="65"/>
        <v>0</v>
      </c>
      <c r="V269" s="40"/>
    </row>
    <row r="270" spans="1:22" ht="18" customHeight="1">
      <c r="A270" s="15">
        <f t="shared" si="66"/>
        <v>269</v>
      </c>
      <c r="B270" s="67" t="s">
        <v>125</v>
      </c>
      <c r="C270" s="15"/>
      <c r="D270" s="49">
        <f t="shared" si="58"/>
        <v>0</v>
      </c>
      <c r="E270" s="15"/>
      <c r="F270" s="49">
        <f t="shared" si="59"/>
        <v>0</v>
      </c>
      <c r="G270" s="15"/>
      <c r="H270" s="49">
        <f t="shared" si="57"/>
        <v>0</v>
      </c>
      <c r="I270" s="15"/>
      <c r="J270" s="49">
        <f t="shared" si="60"/>
        <v>0</v>
      </c>
      <c r="K270" s="15"/>
      <c r="L270" s="49">
        <f t="shared" si="61"/>
        <v>0</v>
      </c>
      <c r="M270" s="15"/>
      <c r="N270" s="49">
        <f t="shared" si="62"/>
        <v>0</v>
      </c>
      <c r="O270" s="15"/>
      <c r="P270" s="49">
        <f t="shared" si="63"/>
        <v>0</v>
      </c>
      <c r="Q270" s="15"/>
      <c r="R270" s="49">
        <f t="shared" si="64"/>
        <v>0</v>
      </c>
      <c r="S270" s="50">
        <f t="shared" si="56"/>
        <v>0</v>
      </c>
      <c r="T270" s="15">
        <f t="shared" si="67"/>
        <v>0</v>
      </c>
      <c r="U270" s="52">
        <f t="shared" si="65"/>
        <v>0</v>
      </c>
      <c r="V270" s="40"/>
    </row>
    <row r="271" spans="1:22" ht="18" customHeight="1">
      <c r="A271" s="15">
        <f t="shared" si="66"/>
        <v>270</v>
      </c>
      <c r="B271" s="65" t="s">
        <v>193</v>
      </c>
      <c r="C271" s="15"/>
      <c r="D271" s="49">
        <f t="shared" si="58"/>
        <v>0</v>
      </c>
      <c r="E271" s="15"/>
      <c r="F271" s="49">
        <f t="shared" si="59"/>
        <v>0</v>
      </c>
      <c r="G271" s="15"/>
      <c r="H271" s="49">
        <f t="shared" si="57"/>
        <v>0</v>
      </c>
      <c r="I271" s="15"/>
      <c r="J271" s="49">
        <f t="shared" si="60"/>
        <v>0</v>
      </c>
      <c r="K271" s="15"/>
      <c r="L271" s="49">
        <f t="shared" si="61"/>
        <v>0</v>
      </c>
      <c r="M271" s="15"/>
      <c r="N271" s="49">
        <f t="shared" si="62"/>
        <v>0</v>
      </c>
      <c r="O271" s="15"/>
      <c r="P271" s="49">
        <f t="shared" si="63"/>
        <v>0</v>
      </c>
      <c r="Q271" s="15"/>
      <c r="R271" s="49">
        <f t="shared" si="64"/>
        <v>0</v>
      </c>
      <c r="S271" s="50">
        <f t="shared" si="56"/>
        <v>0</v>
      </c>
      <c r="T271" s="15">
        <f t="shared" si="67"/>
        <v>0</v>
      </c>
      <c r="U271" s="52">
        <f t="shared" si="65"/>
        <v>0</v>
      </c>
      <c r="V271" s="40"/>
    </row>
    <row r="272" spans="1:22" ht="18" customHeight="1">
      <c r="A272" s="15">
        <f t="shared" si="66"/>
        <v>271</v>
      </c>
      <c r="B272" s="65" t="s">
        <v>203</v>
      </c>
      <c r="C272" s="15"/>
      <c r="D272" s="49">
        <f t="shared" si="58"/>
        <v>0</v>
      </c>
      <c r="E272" s="15"/>
      <c r="F272" s="49">
        <f t="shared" si="59"/>
        <v>0</v>
      </c>
      <c r="G272" s="15"/>
      <c r="H272" s="49">
        <f t="shared" si="57"/>
        <v>0</v>
      </c>
      <c r="I272" s="15"/>
      <c r="J272" s="49">
        <f t="shared" si="60"/>
        <v>0</v>
      </c>
      <c r="K272" s="15"/>
      <c r="L272" s="49">
        <f t="shared" si="61"/>
        <v>0</v>
      </c>
      <c r="M272" s="15"/>
      <c r="N272" s="49">
        <f t="shared" si="62"/>
        <v>0</v>
      </c>
      <c r="O272" s="15"/>
      <c r="P272" s="49">
        <f t="shared" si="63"/>
        <v>0</v>
      </c>
      <c r="Q272" s="15"/>
      <c r="R272" s="49">
        <f t="shared" si="64"/>
        <v>0</v>
      </c>
      <c r="S272" s="50">
        <f t="shared" si="56"/>
        <v>0</v>
      </c>
      <c r="T272" s="15">
        <f t="shared" si="67"/>
        <v>0</v>
      </c>
      <c r="U272" s="52">
        <f t="shared" si="65"/>
        <v>0</v>
      </c>
      <c r="V272" s="40"/>
    </row>
    <row r="273" spans="1:22" ht="18" customHeight="1">
      <c r="A273" s="15">
        <f t="shared" si="66"/>
        <v>272</v>
      </c>
      <c r="B273" s="76" t="s">
        <v>138</v>
      </c>
      <c r="C273" s="15"/>
      <c r="D273" s="49">
        <f t="shared" si="58"/>
        <v>0</v>
      </c>
      <c r="E273" s="15"/>
      <c r="F273" s="49">
        <f t="shared" si="59"/>
        <v>0</v>
      </c>
      <c r="G273" s="15"/>
      <c r="H273" s="49">
        <f t="shared" si="57"/>
        <v>0</v>
      </c>
      <c r="I273" s="15"/>
      <c r="J273" s="49">
        <f t="shared" si="60"/>
        <v>0</v>
      </c>
      <c r="K273" s="15"/>
      <c r="L273" s="49">
        <f t="shared" si="61"/>
        <v>0</v>
      </c>
      <c r="M273" s="15"/>
      <c r="N273" s="49">
        <f t="shared" si="62"/>
        <v>0</v>
      </c>
      <c r="O273" s="15"/>
      <c r="P273" s="49">
        <f t="shared" si="63"/>
        <v>0</v>
      </c>
      <c r="Q273" s="15"/>
      <c r="R273" s="49">
        <f t="shared" si="64"/>
        <v>0</v>
      </c>
      <c r="S273" s="50">
        <f t="shared" si="56"/>
        <v>0</v>
      </c>
      <c r="T273" s="15">
        <f t="shared" si="67"/>
        <v>0</v>
      </c>
      <c r="U273" s="52">
        <f t="shared" si="65"/>
        <v>0</v>
      </c>
      <c r="V273" s="40"/>
    </row>
    <row r="274" spans="1:22" ht="18" customHeight="1">
      <c r="A274" s="15">
        <f t="shared" si="66"/>
        <v>273</v>
      </c>
      <c r="B274" s="65" t="s">
        <v>222</v>
      </c>
      <c r="C274" s="15"/>
      <c r="D274" s="49">
        <f t="shared" si="58"/>
        <v>0</v>
      </c>
      <c r="E274" s="15"/>
      <c r="F274" s="49">
        <f t="shared" si="59"/>
        <v>0</v>
      </c>
      <c r="G274" s="15"/>
      <c r="H274" s="49">
        <f t="shared" si="57"/>
        <v>0</v>
      </c>
      <c r="I274" s="15"/>
      <c r="J274" s="49">
        <f t="shared" si="60"/>
        <v>0</v>
      </c>
      <c r="K274" s="15"/>
      <c r="L274" s="49">
        <f t="shared" si="61"/>
        <v>0</v>
      </c>
      <c r="M274" s="15"/>
      <c r="N274" s="49">
        <f t="shared" si="62"/>
        <v>0</v>
      </c>
      <c r="O274" s="15"/>
      <c r="P274" s="49">
        <f t="shared" si="63"/>
        <v>0</v>
      </c>
      <c r="Q274" s="15"/>
      <c r="R274" s="49">
        <f t="shared" si="64"/>
        <v>0</v>
      </c>
      <c r="S274" s="50">
        <f t="shared" si="56"/>
        <v>0</v>
      </c>
      <c r="T274" s="15">
        <f t="shared" si="67"/>
        <v>0</v>
      </c>
      <c r="U274" s="52">
        <f t="shared" si="65"/>
        <v>0</v>
      </c>
      <c r="V274" s="40"/>
    </row>
    <row r="275" spans="1:22" ht="18" customHeight="1">
      <c r="A275" s="15">
        <f t="shared" si="66"/>
        <v>274</v>
      </c>
      <c r="B275" s="67" t="s">
        <v>110</v>
      </c>
      <c r="C275" s="15"/>
      <c r="D275" s="49">
        <f t="shared" si="58"/>
        <v>0</v>
      </c>
      <c r="E275" s="15"/>
      <c r="F275" s="49">
        <f t="shared" si="59"/>
        <v>0</v>
      </c>
      <c r="G275" s="15"/>
      <c r="H275" s="49">
        <f t="shared" si="57"/>
        <v>0</v>
      </c>
      <c r="I275" s="15"/>
      <c r="J275" s="49">
        <f t="shared" si="60"/>
        <v>0</v>
      </c>
      <c r="K275" s="15"/>
      <c r="L275" s="49">
        <f t="shared" si="61"/>
        <v>0</v>
      </c>
      <c r="M275" s="15"/>
      <c r="N275" s="49">
        <f t="shared" si="62"/>
        <v>0</v>
      </c>
      <c r="O275" s="15"/>
      <c r="P275" s="49">
        <f t="shared" si="63"/>
        <v>0</v>
      </c>
      <c r="Q275" s="15"/>
      <c r="R275" s="49">
        <f t="shared" si="64"/>
        <v>0</v>
      </c>
      <c r="S275" s="50">
        <f t="shared" si="56"/>
        <v>0</v>
      </c>
      <c r="T275" s="15">
        <f t="shared" si="67"/>
        <v>0</v>
      </c>
      <c r="U275" s="52">
        <f t="shared" si="65"/>
        <v>0</v>
      </c>
      <c r="V275" s="40"/>
    </row>
    <row r="276" spans="1:22" ht="18" customHeight="1">
      <c r="A276" s="15">
        <f t="shared" si="66"/>
        <v>275</v>
      </c>
      <c r="B276" s="67" t="s">
        <v>79</v>
      </c>
      <c r="C276" s="15"/>
      <c r="D276" s="49">
        <f t="shared" si="58"/>
        <v>0</v>
      </c>
      <c r="E276" s="15"/>
      <c r="F276" s="49">
        <f t="shared" si="59"/>
        <v>0</v>
      </c>
      <c r="G276" s="15"/>
      <c r="H276" s="49">
        <f t="shared" si="57"/>
        <v>0</v>
      </c>
      <c r="I276" s="15"/>
      <c r="J276" s="49">
        <f t="shared" si="60"/>
        <v>0</v>
      </c>
      <c r="K276" s="15"/>
      <c r="L276" s="49">
        <f t="shared" si="61"/>
        <v>0</v>
      </c>
      <c r="M276" s="15"/>
      <c r="N276" s="49">
        <f t="shared" si="62"/>
        <v>0</v>
      </c>
      <c r="O276" s="15"/>
      <c r="P276" s="49">
        <f t="shared" si="63"/>
        <v>0</v>
      </c>
      <c r="Q276" s="15"/>
      <c r="R276" s="49">
        <f t="shared" si="64"/>
        <v>0</v>
      </c>
      <c r="S276" s="50">
        <f t="shared" si="56"/>
        <v>0</v>
      </c>
      <c r="T276" s="15">
        <f t="shared" si="67"/>
        <v>0</v>
      </c>
      <c r="U276" s="52">
        <f t="shared" si="65"/>
        <v>0</v>
      </c>
      <c r="V276" s="40"/>
    </row>
    <row r="277" spans="1:22" ht="18" customHeight="1">
      <c r="A277" s="15">
        <f t="shared" si="66"/>
        <v>276</v>
      </c>
      <c r="B277" s="65" t="s">
        <v>223</v>
      </c>
      <c r="C277" s="15"/>
      <c r="D277" s="49">
        <f t="shared" si="58"/>
        <v>0</v>
      </c>
      <c r="E277" s="15"/>
      <c r="F277" s="49">
        <f t="shared" si="59"/>
        <v>0</v>
      </c>
      <c r="G277" s="15"/>
      <c r="H277" s="49">
        <f t="shared" si="57"/>
        <v>0</v>
      </c>
      <c r="I277" s="15"/>
      <c r="J277" s="49">
        <f t="shared" si="60"/>
        <v>0</v>
      </c>
      <c r="K277" s="15"/>
      <c r="L277" s="49">
        <f t="shared" si="61"/>
        <v>0</v>
      </c>
      <c r="M277" s="15"/>
      <c r="N277" s="49">
        <f t="shared" si="62"/>
        <v>0</v>
      </c>
      <c r="O277" s="15"/>
      <c r="P277" s="49">
        <f t="shared" si="63"/>
        <v>0</v>
      </c>
      <c r="Q277" s="15"/>
      <c r="R277" s="49">
        <f t="shared" si="64"/>
        <v>0</v>
      </c>
      <c r="S277" s="50">
        <f t="shared" si="56"/>
        <v>0</v>
      </c>
      <c r="T277" s="15">
        <f t="shared" si="67"/>
        <v>0</v>
      </c>
      <c r="U277" s="52">
        <f t="shared" si="65"/>
        <v>0</v>
      </c>
      <c r="V277" s="40"/>
    </row>
    <row r="278" spans="1:22" ht="18" customHeight="1">
      <c r="A278" s="15">
        <f t="shared" si="66"/>
        <v>277</v>
      </c>
      <c r="B278" s="65" t="s">
        <v>301</v>
      </c>
      <c r="C278" s="15"/>
      <c r="D278" s="49">
        <f t="shared" si="58"/>
        <v>0</v>
      </c>
      <c r="E278" s="15"/>
      <c r="F278" s="49">
        <f t="shared" si="59"/>
        <v>0</v>
      </c>
      <c r="G278" s="15"/>
      <c r="H278" s="49">
        <f t="shared" si="57"/>
        <v>0</v>
      </c>
      <c r="I278" s="15"/>
      <c r="J278" s="49">
        <f t="shared" si="60"/>
        <v>0</v>
      </c>
      <c r="K278" s="15"/>
      <c r="L278" s="49">
        <f t="shared" si="61"/>
        <v>0</v>
      </c>
      <c r="M278" s="15"/>
      <c r="N278" s="49">
        <f t="shared" si="62"/>
        <v>0</v>
      </c>
      <c r="O278" s="15"/>
      <c r="P278" s="49">
        <f t="shared" si="63"/>
        <v>0</v>
      </c>
      <c r="Q278" s="15"/>
      <c r="R278" s="49">
        <f t="shared" si="64"/>
        <v>0</v>
      </c>
      <c r="S278" s="50">
        <f t="shared" si="56"/>
        <v>0</v>
      </c>
      <c r="T278" s="15">
        <f t="shared" si="67"/>
        <v>0</v>
      </c>
      <c r="U278" s="52">
        <f t="shared" si="65"/>
        <v>0</v>
      </c>
      <c r="V278" s="40"/>
    </row>
    <row r="279" spans="1:22" ht="18" customHeight="1">
      <c r="A279" s="15">
        <f t="shared" si="66"/>
        <v>278</v>
      </c>
      <c r="B279" s="65" t="s">
        <v>372</v>
      </c>
      <c r="C279" s="15"/>
      <c r="D279" s="49">
        <f t="shared" si="58"/>
        <v>0</v>
      </c>
      <c r="E279" s="15"/>
      <c r="F279" s="49">
        <f t="shared" si="59"/>
        <v>0</v>
      </c>
      <c r="G279" s="15"/>
      <c r="H279" s="49">
        <f t="shared" si="57"/>
        <v>0</v>
      </c>
      <c r="I279" s="15"/>
      <c r="J279" s="49">
        <f t="shared" si="60"/>
        <v>0</v>
      </c>
      <c r="K279" s="15"/>
      <c r="L279" s="49">
        <f t="shared" si="61"/>
        <v>0</v>
      </c>
      <c r="M279" s="15"/>
      <c r="N279" s="49">
        <f t="shared" si="62"/>
        <v>0</v>
      </c>
      <c r="O279" s="15"/>
      <c r="P279" s="49">
        <f t="shared" si="63"/>
        <v>0</v>
      </c>
      <c r="Q279" s="15"/>
      <c r="R279" s="49">
        <f t="shared" si="64"/>
        <v>0</v>
      </c>
      <c r="S279" s="50">
        <f t="shared" si="56"/>
        <v>0</v>
      </c>
      <c r="T279" s="15">
        <f t="shared" si="67"/>
        <v>0</v>
      </c>
      <c r="U279" s="52">
        <f t="shared" si="65"/>
        <v>0</v>
      </c>
      <c r="V279" s="40"/>
    </row>
    <row r="280" spans="1:22" ht="18" customHeight="1">
      <c r="A280" s="15">
        <f t="shared" si="66"/>
        <v>279</v>
      </c>
      <c r="B280" s="65" t="s">
        <v>367</v>
      </c>
      <c r="C280" s="15"/>
      <c r="D280" s="49">
        <f t="shared" si="58"/>
        <v>0</v>
      </c>
      <c r="E280" s="15"/>
      <c r="F280" s="49">
        <f t="shared" si="59"/>
        <v>0</v>
      </c>
      <c r="G280" s="15"/>
      <c r="H280" s="49">
        <f t="shared" si="57"/>
        <v>0</v>
      </c>
      <c r="I280" s="15"/>
      <c r="J280" s="49">
        <f t="shared" si="60"/>
        <v>0</v>
      </c>
      <c r="K280" s="15"/>
      <c r="L280" s="49">
        <f t="shared" si="61"/>
        <v>0</v>
      </c>
      <c r="M280" s="15"/>
      <c r="N280" s="49">
        <f t="shared" si="62"/>
        <v>0</v>
      </c>
      <c r="O280" s="15"/>
      <c r="P280" s="49">
        <f t="shared" si="63"/>
        <v>0</v>
      </c>
      <c r="Q280" s="15"/>
      <c r="R280" s="49">
        <f t="shared" si="64"/>
        <v>0</v>
      </c>
      <c r="S280" s="50">
        <f t="shared" si="56"/>
        <v>0</v>
      </c>
      <c r="T280" s="15">
        <f t="shared" si="67"/>
        <v>0</v>
      </c>
      <c r="U280" s="52">
        <f t="shared" si="65"/>
        <v>0</v>
      </c>
      <c r="V280" s="40"/>
    </row>
    <row r="281" spans="1:22" ht="18" customHeight="1">
      <c r="A281" s="15">
        <f t="shared" si="66"/>
        <v>280</v>
      </c>
      <c r="B281" s="65" t="s">
        <v>328</v>
      </c>
      <c r="C281" s="15"/>
      <c r="D281" s="49">
        <f t="shared" si="58"/>
        <v>0</v>
      </c>
      <c r="E281" s="15"/>
      <c r="F281" s="49">
        <f t="shared" si="59"/>
        <v>0</v>
      </c>
      <c r="G281" s="15"/>
      <c r="H281" s="49">
        <f t="shared" si="57"/>
        <v>0</v>
      </c>
      <c r="I281" s="15"/>
      <c r="J281" s="49">
        <f t="shared" si="60"/>
        <v>0</v>
      </c>
      <c r="K281" s="15"/>
      <c r="L281" s="49">
        <f t="shared" si="61"/>
        <v>0</v>
      </c>
      <c r="M281" s="15"/>
      <c r="N281" s="49">
        <f t="shared" si="62"/>
        <v>0</v>
      </c>
      <c r="O281" s="15"/>
      <c r="P281" s="49">
        <f t="shared" si="63"/>
        <v>0</v>
      </c>
      <c r="Q281" s="15"/>
      <c r="R281" s="49">
        <f t="shared" si="64"/>
        <v>0</v>
      </c>
      <c r="S281" s="50">
        <f t="shared" si="56"/>
        <v>0</v>
      </c>
      <c r="T281" s="15">
        <f t="shared" si="67"/>
        <v>0</v>
      </c>
      <c r="U281" s="52">
        <f t="shared" si="65"/>
        <v>0</v>
      </c>
      <c r="V281" s="40"/>
    </row>
    <row r="282" spans="1:22" ht="18" customHeight="1">
      <c r="A282" s="15">
        <f t="shared" si="66"/>
        <v>281</v>
      </c>
      <c r="B282" s="15" t="s">
        <v>426</v>
      </c>
      <c r="C282" s="15"/>
      <c r="D282" s="49">
        <f t="shared" si="58"/>
        <v>0</v>
      </c>
      <c r="E282" s="15"/>
      <c r="F282" s="49">
        <f t="shared" si="59"/>
        <v>0</v>
      </c>
      <c r="G282" s="15"/>
      <c r="H282" s="49">
        <f t="shared" si="57"/>
        <v>0</v>
      </c>
      <c r="I282" s="15"/>
      <c r="J282" s="49">
        <f t="shared" si="60"/>
        <v>0</v>
      </c>
      <c r="K282" s="15"/>
      <c r="L282" s="49">
        <f t="shared" si="61"/>
        <v>0</v>
      </c>
      <c r="M282" s="15"/>
      <c r="N282" s="49">
        <f t="shared" si="62"/>
        <v>0</v>
      </c>
      <c r="O282" s="15"/>
      <c r="P282" s="49">
        <f t="shared" si="63"/>
        <v>0</v>
      </c>
      <c r="Q282" s="15"/>
      <c r="R282" s="49">
        <f t="shared" si="64"/>
        <v>0</v>
      </c>
      <c r="S282" s="50">
        <f t="shared" si="56"/>
        <v>0</v>
      </c>
      <c r="T282" s="15">
        <f t="shared" si="67"/>
        <v>0</v>
      </c>
      <c r="U282" s="52">
        <f t="shared" si="65"/>
        <v>0</v>
      </c>
      <c r="V282" s="40"/>
    </row>
    <row r="283" spans="1:22" ht="18" customHeight="1">
      <c r="A283" s="15">
        <f t="shared" si="66"/>
        <v>282</v>
      </c>
      <c r="B283" s="15" t="s">
        <v>427</v>
      </c>
      <c r="C283" s="15"/>
      <c r="D283" s="49">
        <f t="shared" si="58"/>
        <v>0</v>
      </c>
      <c r="E283" s="15"/>
      <c r="F283" s="49">
        <f t="shared" si="59"/>
        <v>0</v>
      </c>
      <c r="G283" s="15"/>
      <c r="H283" s="49">
        <f t="shared" si="57"/>
        <v>0</v>
      </c>
      <c r="I283" s="15"/>
      <c r="J283" s="49">
        <f t="shared" si="60"/>
        <v>0</v>
      </c>
      <c r="K283" s="15"/>
      <c r="L283" s="49">
        <f t="shared" si="61"/>
        <v>0</v>
      </c>
      <c r="M283" s="15"/>
      <c r="N283" s="49">
        <f t="shared" si="62"/>
        <v>0</v>
      </c>
      <c r="O283" s="15"/>
      <c r="P283" s="49">
        <f t="shared" si="63"/>
        <v>0</v>
      </c>
      <c r="Q283" s="15"/>
      <c r="R283" s="49">
        <f t="shared" si="64"/>
        <v>0</v>
      </c>
      <c r="S283" s="50">
        <f t="shared" si="56"/>
        <v>0</v>
      </c>
      <c r="T283" s="15">
        <f t="shared" si="67"/>
        <v>0</v>
      </c>
      <c r="U283" s="52">
        <f t="shared" si="65"/>
        <v>0</v>
      </c>
      <c r="V283" s="40"/>
    </row>
    <row r="284" spans="1:22" ht="18" customHeight="1">
      <c r="A284" s="15">
        <f t="shared" si="66"/>
        <v>283</v>
      </c>
      <c r="B284" s="15" t="s">
        <v>428</v>
      </c>
      <c r="C284" s="15"/>
      <c r="D284" s="49">
        <f t="shared" si="58"/>
        <v>0</v>
      </c>
      <c r="E284" s="15"/>
      <c r="F284" s="49">
        <f t="shared" si="59"/>
        <v>0</v>
      </c>
      <c r="G284" s="15"/>
      <c r="H284" s="49">
        <f t="shared" si="57"/>
        <v>0</v>
      </c>
      <c r="I284" s="15"/>
      <c r="J284" s="49">
        <f t="shared" si="60"/>
        <v>0</v>
      </c>
      <c r="K284" s="15"/>
      <c r="L284" s="49">
        <f t="shared" si="61"/>
        <v>0</v>
      </c>
      <c r="M284" s="15"/>
      <c r="N284" s="49">
        <f t="shared" si="62"/>
        <v>0</v>
      </c>
      <c r="O284" s="15"/>
      <c r="P284" s="49">
        <f t="shared" si="63"/>
        <v>0</v>
      </c>
      <c r="Q284" s="15"/>
      <c r="R284" s="49">
        <f t="shared" si="64"/>
        <v>0</v>
      </c>
      <c r="S284" s="50">
        <f t="shared" si="56"/>
        <v>0</v>
      </c>
      <c r="T284" s="15">
        <f t="shared" si="67"/>
        <v>0</v>
      </c>
      <c r="U284" s="52">
        <f t="shared" si="65"/>
        <v>0</v>
      </c>
      <c r="V284" s="40"/>
    </row>
    <row r="285" spans="1:22" ht="18" customHeight="1">
      <c r="A285" s="15">
        <f t="shared" si="66"/>
        <v>284</v>
      </c>
      <c r="B285" s="15" t="s">
        <v>422</v>
      </c>
      <c r="C285" s="15"/>
      <c r="D285" s="49">
        <f t="shared" si="58"/>
        <v>0</v>
      </c>
      <c r="E285" s="15"/>
      <c r="F285" s="49">
        <f t="shared" si="59"/>
        <v>0</v>
      </c>
      <c r="G285" s="15"/>
      <c r="H285" s="49">
        <f t="shared" si="57"/>
        <v>0</v>
      </c>
      <c r="I285" s="15"/>
      <c r="J285" s="49">
        <f t="shared" si="60"/>
        <v>0</v>
      </c>
      <c r="K285" s="15"/>
      <c r="L285" s="49">
        <f t="shared" si="61"/>
        <v>0</v>
      </c>
      <c r="M285" s="15"/>
      <c r="N285" s="49">
        <f t="shared" si="62"/>
        <v>0</v>
      </c>
      <c r="O285" s="15"/>
      <c r="P285" s="49">
        <f t="shared" si="63"/>
        <v>0</v>
      </c>
      <c r="Q285" s="15"/>
      <c r="R285" s="49">
        <f t="shared" si="64"/>
        <v>0</v>
      </c>
      <c r="S285" s="50">
        <f t="shared" si="56"/>
        <v>0</v>
      </c>
      <c r="T285" s="15">
        <f t="shared" si="67"/>
        <v>0</v>
      </c>
      <c r="U285" s="52">
        <f t="shared" si="65"/>
        <v>0</v>
      </c>
      <c r="V285" s="40"/>
    </row>
    <row r="286" spans="1:22" ht="18.75" customHeight="1">
      <c r="A286" s="15">
        <f t="shared" si="66"/>
        <v>285</v>
      </c>
      <c r="B286" s="15" t="s">
        <v>423</v>
      </c>
      <c r="C286" s="15"/>
      <c r="D286" s="49">
        <f t="shared" si="58"/>
        <v>0</v>
      </c>
      <c r="E286" s="15"/>
      <c r="F286" s="49">
        <f t="shared" si="59"/>
        <v>0</v>
      </c>
      <c r="G286" s="15"/>
      <c r="H286" s="49">
        <f t="shared" si="57"/>
        <v>0</v>
      </c>
      <c r="I286" s="15"/>
      <c r="J286" s="49">
        <f t="shared" si="60"/>
        <v>0</v>
      </c>
      <c r="K286" s="15"/>
      <c r="L286" s="49">
        <f t="shared" si="61"/>
        <v>0</v>
      </c>
      <c r="M286" s="15"/>
      <c r="N286" s="49">
        <f t="shared" si="62"/>
        <v>0</v>
      </c>
      <c r="O286" s="15"/>
      <c r="P286" s="49">
        <f t="shared" si="63"/>
        <v>0</v>
      </c>
      <c r="Q286" s="15"/>
      <c r="R286" s="49">
        <f t="shared" si="64"/>
        <v>0</v>
      </c>
      <c r="S286" s="50">
        <f t="shared" si="56"/>
        <v>0</v>
      </c>
      <c r="T286" s="15">
        <f t="shared" si="67"/>
        <v>0</v>
      </c>
      <c r="U286" s="52">
        <f t="shared" si="65"/>
        <v>0</v>
      </c>
      <c r="V286" s="40"/>
    </row>
    <row r="287" spans="1:22" ht="18.75" customHeight="1">
      <c r="A287" s="15">
        <f t="shared" si="66"/>
        <v>286</v>
      </c>
      <c r="B287" s="15" t="s">
        <v>424</v>
      </c>
      <c r="C287" s="15"/>
      <c r="D287" s="49">
        <f t="shared" si="58"/>
        <v>0</v>
      </c>
      <c r="E287" s="15"/>
      <c r="F287" s="49">
        <f t="shared" si="59"/>
        <v>0</v>
      </c>
      <c r="G287" s="15"/>
      <c r="H287" s="49">
        <f t="shared" si="57"/>
        <v>0</v>
      </c>
      <c r="I287" s="15"/>
      <c r="J287" s="49">
        <f t="shared" si="60"/>
        <v>0</v>
      </c>
      <c r="K287" s="15"/>
      <c r="L287" s="49">
        <f t="shared" si="61"/>
        <v>0</v>
      </c>
      <c r="M287" s="15"/>
      <c r="N287" s="49">
        <f t="shared" si="62"/>
        <v>0</v>
      </c>
      <c r="O287" s="15"/>
      <c r="P287" s="49">
        <f t="shared" si="63"/>
        <v>0</v>
      </c>
      <c r="Q287" s="15"/>
      <c r="R287" s="49">
        <f t="shared" si="64"/>
        <v>0</v>
      </c>
      <c r="S287" s="50">
        <f t="shared" si="56"/>
        <v>0</v>
      </c>
      <c r="T287" s="15">
        <f t="shared" si="67"/>
        <v>0</v>
      </c>
      <c r="U287" s="52">
        <f t="shared" si="65"/>
        <v>0</v>
      </c>
      <c r="V287" s="40"/>
    </row>
    <row r="288" spans="1:22" ht="18.75" customHeight="1">
      <c r="A288" s="15">
        <f t="shared" si="66"/>
        <v>287</v>
      </c>
      <c r="B288" s="65" t="s">
        <v>279</v>
      </c>
      <c r="C288" s="15"/>
      <c r="D288" s="49">
        <f t="shared" si="58"/>
        <v>0</v>
      </c>
      <c r="E288" s="15"/>
      <c r="F288" s="49">
        <f t="shared" si="59"/>
        <v>0</v>
      </c>
      <c r="G288" s="15"/>
      <c r="H288" s="49">
        <f t="shared" si="57"/>
        <v>0</v>
      </c>
      <c r="I288" s="15"/>
      <c r="J288" s="49">
        <f t="shared" si="60"/>
        <v>0</v>
      </c>
      <c r="K288" s="15"/>
      <c r="L288" s="49">
        <f t="shared" si="61"/>
        <v>0</v>
      </c>
      <c r="M288" s="15"/>
      <c r="N288" s="49">
        <f t="shared" si="62"/>
        <v>0</v>
      </c>
      <c r="O288" s="15"/>
      <c r="P288" s="49">
        <f t="shared" si="63"/>
        <v>0</v>
      </c>
      <c r="Q288" s="15"/>
      <c r="R288" s="49">
        <f t="shared" si="64"/>
        <v>0</v>
      </c>
      <c r="S288" s="50">
        <f t="shared" si="56"/>
        <v>0</v>
      </c>
      <c r="T288" s="15">
        <f t="shared" si="67"/>
        <v>0</v>
      </c>
      <c r="U288" s="52">
        <f t="shared" si="65"/>
        <v>0</v>
      </c>
      <c r="V288" s="40"/>
    </row>
    <row r="289" spans="1:22" ht="18.75" customHeight="1">
      <c r="A289" s="15">
        <f t="shared" si="66"/>
        <v>288</v>
      </c>
      <c r="B289" s="15" t="s">
        <v>446</v>
      </c>
      <c r="C289" s="15"/>
      <c r="D289" s="49">
        <f t="shared" si="58"/>
        <v>0</v>
      </c>
      <c r="E289" s="15"/>
      <c r="F289" s="49">
        <f t="shared" si="59"/>
        <v>0</v>
      </c>
      <c r="G289" s="15"/>
      <c r="H289" s="49">
        <f t="shared" si="57"/>
        <v>0</v>
      </c>
      <c r="I289" s="15"/>
      <c r="J289" s="49">
        <f t="shared" si="60"/>
        <v>0</v>
      </c>
      <c r="K289" s="15"/>
      <c r="L289" s="49">
        <f t="shared" si="61"/>
        <v>0</v>
      </c>
      <c r="M289" s="15"/>
      <c r="N289" s="49">
        <f t="shared" si="62"/>
        <v>0</v>
      </c>
      <c r="O289" s="15"/>
      <c r="P289" s="49">
        <f t="shared" si="63"/>
        <v>0</v>
      </c>
      <c r="Q289" s="15"/>
      <c r="R289" s="49">
        <f t="shared" si="64"/>
        <v>0</v>
      </c>
      <c r="S289" s="50">
        <f t="shared" si="56"/>
        <v>0</v>
      </c>
      <c r="T289" s="15">
        <f t="shared" si="67"/>
        <v>0</v>
      </c>
      <c r="U289" s="52">
        <f t="shared" si="65"/>
        <v>0</v>
      </c>
      <c r="V289" s="40"/>
    </row>
    <row r="290" spans="1:22" ht="18.75" customHeight="1">
      <c r="A290" s="15">
        <f t="shared" si="66"/>
        <v>289</v>
      </c>
      <c r="B290" s="15" t="s">
        <v>449</v>
      </c>
      <c r="C290" s="15"/>
      <c r="D290" s="49">
        <f t="shared" si="58"/>
        <v>0</v>
      </c>
      <c r="E290" s="15"/>
      <c r="F290" s="49">
        <f t="shared" si="59"/>
        <v>0</v>
      </c>
      <c r="G290" s="15"/>
      <c r="H290" s="49">
        <f t="shared" si="57"/>
        <v>0</v>
      </c>
      <c r="I290" s="15"/>
      <c r="J290" s="49">
        <f t="shared" si="60"/>
        <v>0</v>
      </c>
      <c r="K290" s="15"/>
      <c r="L290" s="49">
        <f t="shared" si="61"/>
        <v>0</v>
      </c>
      <c r="M290" s="15"/>
      <c r="N290" s="49">
        <f t="shared" si="62"/>
        <v>0</v>
      </c>
      <c r="O290" s="15"/>
      <c r="P290" s="49">
        <f t="shared" si="63"/>
        <v>0</v>
      </c>
      <c r="Q290" s="15"/>
      <c r="R290" s="49">
        <f t="shared" si="64"/>
        <v>0</v>
      </c>
      <c r="S290" s="50">
        <f t="shared" ref="S290:S305" si="68">C290+E290+G290+I290+K290+M290+O290+Q290</f>
        <v>0</v>
      </c>
      <c r="T290" s="15">
        <f t="shared" si="67"/>
        <v>0</v>
      </c>
      <c r="U290" s="52">
        <f t="shared" si="65"/>
        <v>0</v>
      </c>
      <c r="V290" s="40"/>
    </row>
    <row r="291" spans="1:22" ht="18.75" customHeight="1">
      <c r="A291" s="15">
        <f t="shared" si="66"/>
        <v>290</v>
      </c>
      <c r="B291" s="15" t="s">
        <v>450</v>
      </c>
      <c r="C291" s="15"/>
      <c r="D291" s="49">
        <f t="shared" si="58"/>
        <v>0</v>
      </c>
      <c r="E291" s="15"/>
      <c r="F291" s="49">
        <f t="shared" si="59"/>
        <v>0</v>
      </c>
      <c r="G291" s="15"/>
      <c r="H291" s="49">
        <f t="shared" si="57"/>
        <v>0</v>
      </c>
      <c r="I291" s="15"/>
      <c r="J291" s="49">
        <f t="shared" si="60"/>
        <v>0</v>
      </c>
      <c r="K291" s="15"/>
      <c r="L291" s="49">
        <f t="shared" si="61"/>
        <v>0</v>
      </c>
      <c r="M291" s="15"/>
      <c r="N291" s="49">
        <f t="shared" si="62"/>
        <v>0</v>
      </c>
      <c r="O291" s="15"/>
      <c r="P291" s="49">
        <f t="shared" si="63"/>
        <v>0</v>
      </c>
      <c r="Q291" s="15"/>
      <c r="R291" s="49">
        <f t="shared" si="64"/>
        <v>0</v>
      </c>
      <c r="S291" s="50">
        <f t="shared" si="68"/>
        <v>0</v>
      </c>
      <c r="T291" s="15">
        <f t="shared" si="67"/>
        <v>0</v>
      </c>
      <c r="U291" s="52">
        <f t="shared" si="65"/>
        <v>0</v>
      </c>
      <c r="V291" s="40"/>
    </row>
    <row r="292" spans="1:22" ht="18.75" customHeight="1">
      <c r="A292" s="15">
        <f t="shared" si="66"/>
        <v>291</v>
      </c>
      <c r="B292" s="15" t="s">
        <v>452</v>
      </c>
      <c r="C292" s="15"/>
      <c r="D292" s="49">
        <f t="shared" si="58"/>
        <v>0</v>
      </c>
      <c r="E292" s="15"/>
      <c r="F292" s="49">
        <f t="shared" si="59"/>
        <v>0</v>
      </c>
      <c r="G292" s="15"/>
      <c r="H292" s="49">
        <f t="shared" si="57"/>
        <v>0</v>
      </c>
      <c r="I292" s="15"/>
      <c r="J292" s="49">
        <f t="shared" si="60"/>
        <v>0</v>
      </c>
      <c r="K292" s="15"/>
      <c r="L292" s="49">
        <f t="shared" si="61"/>
        <v>0</v>
      </c>
      <c r="M292" s="15"/>
      <c r="N292" s="49">
        <f t="shared" si="62"/>
        <v>0</v>
      </c>
      <c r="O292" s="15"/>
      <c r="P292" s="49">
        <f t="shared" si="63"/>
        <v>0</v>
      </c>
      <c r="Q292" s="15"/>
      <c r="R292" s="49">
        <f t="shared" si="64"/>
        <v>0</v>
      </c>
      <c r="S292" s="50">
        <f t="shared" si="68"/>
        <v>0</v>
      </c>
      <c r="T292" s="15">
        <f t="shared" si="67"/>
        <v>0</v>
      </c>
      <c r="U292" s="52">
        <f t="shared" si="65"/>
        <v>0</v>
      </c>
      <c r="V292" s="40"/>
    </row>
    <row r="293" spans="1:22">
      <c r="A293" s="15">
        <f t="shared" si="66"/>
        <v>292</v>
      </c>
      <c r="B293" s="65" t="s">
        <v>418</v>
      </c>
      <c r="C293" s="15"/>
      <c r="D293" s="49">
        <f t="shared" si="58"/>
        <v>0</v>
      </c>
      <c r="E293" s="15"/>
      <c r="F293" s="49">
        <f t="shared" si="59"/>
        <v>0</v>
      </c>
      <c r="G293" s="15"/>
      <c r="H293" s="49">
        <f t="shared" si="57"/>
        <v>0</v>
      </c>
      <c r="I293" s="15"/>
      <c r="J293" s="49">
        <f t="shared" si="60"/>
        <v>0</v>
      </c>
      <c r="K293" s="15"/>
      <c r="L293" s="49">
        <f t="shared" si="61"/>
        <v>0</v>
      </c>
      <c r="M293" s="15"/>
      <c r="N293" s="49">
        <f t="shared" si="62"/>
        <v>0</v>
      </c>
      <c r="O293" s="15"/>
      <c r="P293" s="49">
        <f t="shared" si="63"/>
        <v>0</v>
      </c>
      <c r="Q293" s="15"/>
      <c r="R293" s="49">
        <f t="shared" si="64"/>
        <v>0</v>
      </c>
      <c r="S293" s="50">
        <f t="shared" si="68"/>
        <v>0</v>
      </c>
      <c r="T293" s="15">
        <f t="shared" si="67"/>
        <v>0</v>
      </c>
      <c r="U293" s="52">
        <f t="shared" si="65"/>
        <v>0</v>
      </c>
      <c r="V293" s="40"/>
    </row>
    <row r="294" spans="1:22">
      <c r="A294" s="15">
        <f t="shared" si="66"/>
        <v>293</v>
      </c>
      <c r="B294" s="65" t="s">
        <v>411</v>
      </c>
      <c r="C294" s="15"/>
      <c r="D294" s="49">
        <f t="shared" si="58"/>
        <v>0</v>
      </c>
      <c r="E294" s="15"/>
      <c r="F294" s="49">
        <f t="shared" si="59"/>
        <v>0</v>
      </c>
      <c r="G294" s="15"/>
      <c r="H294" s="49">
        <f t="shared" si="57"/>
        <v>0</v>
      </c>
      <c r="I294" s="15"/>
      <c r="J294" s="49">
        <f t="shared" si="60"/>
        <v>0</v>
      </c>
      <c r="K294" s="15"/>
      <c r="L294" s="49">
        <f t="shared" si="61"/>
        <v>0</v>
      </c>
      <c r="M294" s="15"/>
      <c r="N294" s="49">
        <f t="shared" si="62"/>
        <v>0</v>
      </c>
      <c r="O294" s="15"/>
      <c r="P294" s="49">
        <f t="shared" si="63"/>
        <v>0</v>
      </c>
      <c r="Q294" s="15"/>
      <c r="R294" s="49">
        <f t="shared" si="64"/>
        <v>0</v>
      </c>
      <c r="S294" s="50">
        <f t="shared" si="68"/>
        <v>0</v>
      </c>
      <c r="T294" s="15">
        <f t="shared" si="67"/>
        <v>0</v>
      </c>
      <c r="U294" s="52">
        <f t="shared" si="65"/>
        <v>0</v>
      </c>
      <c r="V294" s="40"/>
    </row>
    <row r="295" spans="1:22">
      <c r="A295" s="15">
        <f t="shared" si="66"/>
        <v>294</v>
      </c>
      <c r="B295" s="15" t="s">
        <v>447</v>
      </c>
      <c r="C295" s="15"/>
      <c r="D295" s="49">
        <f t="shared" si="58"/>
        <v>0</v>
      </c>
      <c r="E295" s="15"/>
      <c r="F295" s="49">
        <f t="shared" si="59"/>
        <v>0</v>
      </c>
      <c r="G295" s="15"/>
      <c r="H295" s="49">
        <f t="shared" si="57"/>
        <v>0</v>
      </c>
      <c r="I295" s="15"/>
      <c r="J295" s="49">
        <f t="shared" si="60"/>
        <v>0</v>
      </c>
      <c r="K295" s="15"/>
      <c r="L295" s="49">
        <f t="shared" si="61"/>
        <v>0</v>
      </c>
      <c r="M295" s="15"/>
      <c r="N295" s="49">
        <f t="shared" si="62"/>
        <v>0</v>
      </c>
      <c r="O295" s="15"/>
      <c r="P295" s="49">
        <f t="shared" si="63"/>
        <v>0</v>
      </c>
      <c r="Q295" s="15"/>
      <c r="R295" s="49">
        <f t="shared" si="64"/>
        <v>0</v>
      </c>
      <c r="S295" s="50">
        <f t="shared" si="68"/>
        <v>0</v>
      </c>
      <c r="T295" s="15">
        <f t="shared" si="67"/>
        <v>0</v>
      </c>
      <c r="U295" s="52">
        <f t="shared" si="65"/>
        <v>0</v>
      </c>
      <c r="V295" s="40"/>
    </row>
    <row r="296" spans="1:22">
      <c r="A296" s="15">
        <f t="shared" si="66"/>
        <v>295</v>
      </c>
      <c r="B296" s="15" t="s">
        <v>448</v>
      </c>
      <c r="C296" s="15"/>
      <c r="D296" s="49">
        <f t="shared" si="58"/>
        <v>0</v>
      </c>
      <c r="E296" s="15"/>
      <c r="F296" s="49">
        <f t="shared" si="59"/>
        <v>0</v>
      </c>
      <c r="G296" s="15"/>
      <c r="H296" s="49">
        <f t="shared" si="57"/>
        <v>0</v>
      </c>
      <c r="I296" s="15"/>
      <c r="J296" s="49">
        <f t="shared" si="60"/>
        <v>0</v>
      </c>
      <c r="K296" s="15"/>
      <c r="L296" s="49">
        <f t="shared" si="61"/>
        <v>0</v>
      </c>
      <c r="M296" s="15"/>
      <c r="N296" s="49">
        <f t="shared" si="62"/>
        <v>0</v>
      </c>
      <c r="O296" s="15"/>
      <c r="P296" s="49">
        <f t="shared" si="63"/>
        <v>0</v>
      </c>
      <c r="Q296" s="15"/>
      <c r="R296" s="49">
        <f t="shared" si="64"/>
        <v>0</v>
      </c>
      <c r="S296" s="50">
        <f t="shared" si="68"/>
        <v>0</v>
      </c>
      <c r="T296" s="15">
        <f t="shared" si="67"/>
        <v>0</v>
      </c>
      <c r="U296" s="52">
        <f t="shared" si="65"/>
        <v>0</v>
      </c>
      <c r="V296" s="40"/>
    </row>
    <row r="297" spans="1:22">
      <c r="A297" s="15">
        <f t="shared" si="66"/>
        <v>296</v>
      </c>
      <c r="B297" s="65" t="s">
        <v>412</v>
      </c>
      <c r="C297" s="15"/>
      <c r="D297" s="49">
        <f t="shared" si="58"/>
        <v>0</v>
      </c>
      <c r="E297" s="15"/>
      <c r="F297" s="49">
        <f t="shared" si="59"/>
        <v>0</v>
      </c>
      <c r="G297" s="15"/>
      <c r="H297" s="49">
        <f t="shared" si="57"/>
        <v>0</v>
      </c>
      <c r="I297" s="15"/>
      <c r="J297" s="49">
        <f t="shared" si="60"/>
        <v>0</v>
      </c>
      <c r="K297" s="15"/>
      <c r="L297" s="49">
        <f t="shared" si="61"/>
        <v>0</v>
      </c>
      <c r="M297" s="15"/>
      <c r="N297" s="49">
        <f t="shared" si="62"/>
        <v>0</v>
      </c>
      <c r="O297" s="15"/>
      <c r="P297" s="49">
        <f t="shared" si="63"/>
        <v>0</v>
      </c>
      <c r="Q297" s="15"/>
      <c r="R297" s="49">
        <f t="shared" si="64"/>
        <v>0</v>
      </c>
      <c r="S297" s="50">
        <f t="shared" si="68"/>
        <v>0</v>
      </c>
      <c r="T297" s="15">
        <f t="shared" si="67"/>
        <v>0</v>
      </c>
      <c r="U297" s="52">
        <f t="shared" si="65"/>
        <v>0</v>
      </c>
      <c r="V297" s="40"/>
    </row>
    <row r="298" spans="1:22">
      <c r="A298" s="15">
        <f t="shared" si="66"/>
        <v>297</v>
      </c>
      <c r="B298" s="15" t="s">
        <v>453</v>
      </c>
      <c r="C298" s="15"/>
      <c r="D298" s="49">
        <f t="shared" si="58"/>
        <v>0</v>
      </c>
      <c r="E298" s="15"/>
      <c r="F298" s="49">
        <f t="shared" si="59"/>
        <v>0</v>
      </c>
      <c r="G298" s="15"/>
      <c r="H298" s="49">
        <f t="shared" si="57"/>
        <v>0</v>
      </c>
      <c r="I298" s="15"/>
      <c r="J298" s="49">
        <f t="shared" si="60"/>
        <v>0</v>
      </c>
      <c r="K298" s="15"/>
      <c r="L298" s="49">
        <f t="shared" si="61"/>
        <v>0</v>
      </c>
      <c r="M298" s="15"/>
      <c r="N298" s="49">
        <f t="shared" si="62"/>
        <v>0</v>
      </c>
      <c r="O298" s="15"/>
      <c r="P298" s="49">
        <f t="shared" si="63"/>
        <v>0</v>
      </c>
      <c r="Q298" s="15"/>
      <c r="R298" s="49">
        <f t="shared" si="64"/>
        <v>0</v>
      </c>
      <c r="S298" s="50">
        <f t="shared" si="68"/>
        <v>0</v>
      </c>
      <c r="T298" s="15">
        <f t="shared" si="67"/>
        <v>0</v>
      </c>
      <c r="U298" s="52">
        <f t="shared" si="65"/>
        <v>0</v>
      </c>
      <c r="V298" s="40"/>
    </row>
    <row r="299" spans="1:22">
      <c r="A299" s="15">
        <f t="shared" si="66"/>
        <v>298</v>
      </c>
      <c r="B299" s="15" t="s">
        <v>454</v>
      </c>
      <c r="C299" s="15"/>
      <c r="D299" s="49">
        <f t="shared" si="58"/>
        <v>0</v>
      </c>
      <c r="E299" s="15"/>
      <c r="F299" s="49">
        <f t="shared" si="59"/>
        <v>0</v>
      </c>
      <c r="G299" s="15"/>
      <c r="H299" s="49">
        <f t="shared" si="57"/>
        <v>0</v>
      </c>
      <c r="I299" s="15"/>
      <c r="J299" s="49">
        <f t="shared" si="60"/>
        <v>0</v>
      </c>
      <c r="K299" s="15"/>
      <c r="L299" s="49">
        <f t="shared" si="61"/>
        <v>0</v>
      </c>
      <c r="M299" s="15"/>
      <c r="N299" s="49">
        <f t="shared" si="62"/>
        <v>0</v>
      </c>
      <c r="O299" s="15"/>
      <c r="P299" s="49">
        <f t="shared" si="63"/>
        <v>0</v>
      </c>
      <c r="Q299" s="15"/>
      <c r="R299" s="49">
        <f t="shared" si="64"/>
        <v>0</v>
      </c>
      <c r="S299" s="50">
        <f t="shared" si="68"/>
        <v>0</v>
      </c>
      <c r="T299" s="15">
        <f t="shared" si="67"/>
        <v>0</v>
      </c>
      <c r="U299" s="52">
        <f t="shared" si="65"/>
        <v>0</v>
      </c>
      <c r="V299" s="40"/>
    </row>
    <row r="300" spans="1:22">
      <c r="A300" s="15">
        <f t="shared" si="66"/>
        <v>299</v>
      </c>
      <c r="B300" s="15" t="s">
        <v>408</v>
      </c>
      <c r="C300" s="15"/>
      <c r="D300" s="49">
        <f t="shared" si="58"/>
        <v>0</v>
      </c>
      <c r="E300" s="15"/>
      <c r="F300" s="49">
        <f t="shared" si="59"/>
        <v>0</v>
      </c>
      <c r="G300" s="15"/>
      <c r="H300" s="49">
        <f t="shared" si="57"/>
        <v>0</v>
      </c>
      <c r="I300" s="15"/>
      <c r="J300" s="49">
        <f t="shared" si="60"/>
        <v>0</v>
      </c>
      <c r="K300" s="15"/>
      <c r="L300" s="49">
        <f t="shared" si="61"/>
        <v>0</v>
      </c>
      <c r="M300" s="15"/>
      <c r="N300" s="49">
        <f t="shared" si="62"/>
        <v>0</v>
      </c>
      <c r="O300" s="15"/>
      <c r="P300" s="49">
        <f t="shared" si="63"/>
        <v>0</v>
      </c>
      <c r="Q300" s="15"/>
      <c r="R300" s="49">
        <f t="shared" si="64"/>
        <v>0</v>
      </c>
      <c r="S300" s="50">
        <f t="shared" si="68"/>
        <v>0</v>
      </c>
      <c r="T300" s="15">
        <f t="shared" si="67"/>
        <v>0</v>
      </c>
      <c r="U300" s="52">
        <f t="shared" si="65"/>
        <v>0</v>
      </c>
      <c r="V300" s="40"/>
    </row>
    <row r="301" spans="1:22">
      <c r="A301" s="15">
        <f t="shared" si="66"/>
        <v>300</v>
      </c>
      <c r="B301" s="15" t="s">
        <v>415</v>
      </c>
      <c r="C301" s="15"/>
      <c r="D301" s="49">
        <f t="shared" si="58"/>
        <v>0</v>
      </c>
      <c r="E301" s="15"/>
      <c r="F301" s="49">
        <f t="shared" si="59"/>
        <v>0</v>
      </c>
      <c r="G301" s="15"/>
      <c r="H301" s="49">
        <f t="shared" si="57"/>
        <v>0</v>
      </c>
      <c r="I301" s="15"/>
      <c r="J301" s="49">
        <f t="shared" si="60"/>
        <v>0</v>
      </c>
      <c r="K301" s="15"/>
      <c r="L301" s="49">
        <f t="shared" si="61"/>
        <v>0</v>
      </c>
      <c r="M301" s="15"/>
      <c r="N301" s="49">
        <f t="shared" si="62"/>
        <v>0</v>
      </c>
      <c r="O301" s="15"/>
      <c r="P301" s="49">
        <f t="shared" si="63"/>
        <v>0</v>
      </c>
      <c r="Q301" s="15"/>
      <c r="R301" s="49">
        <f t="shared" si="64"/>
        <v>0</v>
      </c>
      <c r="S301" s="50">
        <f t="shared" si="68"/>
        <v>0</v>
      </c>
      <c r="T301" s="15">
        <f t="shared" si="67"/>
        <v>0</v>
      </c>
      <c r="U301" s="52">
        <f t="shared" si="65"/>
        <v>0</v>
      </c>
      <c r="V301" s="40"/>
    </row>
    <row r="302" spans="1:22">
      <c r="A302" s="15">
        <f t="shared" si="66"/>
        <v>301</v>
      </c>
      <c r="B302" s="65" t="s">
        <v>336</v>
      </c>
      <c r="C302" s="15"/>
      <c r="D302" s="49">
        <f t="shared" si="58"/>
        <v>0</v>
      </c>
      <c r="E302" s="15"/>
      <c r="F302" s="49">
        <f t="shared" si="59"/>
        <v>0</v>
      </c>
      <c r="G302" s="15"/>
      <c r="H302" s="49">
        <f t="shared" ref="H302:H365" si="69">G302/58</f>
        <v>0</v>
      </c>
      <c r="I302" s="15"/>
      <c r="J302" s="49">
        <f t="shared" si="60"/>
        <v>0</v>
      </c>
      <c r="K302" s="15"/>
      <c r="L302" s="49">
        <f t="shared" si="61"/>
        <v>0</v>
      </c>
      <c r="M302" s="15"/>
      <c r="N302" s="49">
        <f t="shared" si="62"/>
        <v>0</v>
      </c>
      <c r="O302" s="15"/>
      <c r="P302" s="49">
        <f t="shared" si="63"/>
        <v>0</v>
      </c>
      <c r="Q302" s="15"/>
      <c r="R302" s="49">
        <f t="shared" si="64"/>
        <v>0</v>
      </c>
      <c r="S302" s="50">
        <f t="shared" si="68"/>
        <v>0</v>
      </c>
      <c r="T302" s="15">
        <f t="shared" si="67"/>
        <v>0</v>
      </c>
      <c r="U302" s="52">
        <f t="shared" si="65"/>
        <v>0</v>
      </c>
      <c r="V302" s="40"/>
    </row>
    <row r="303" spans="1:22">
      <c r="A303" s="15">
        <f t="shared" si="66"/>
        <v>302</v>
      </c>
      <c r="B303" s="65" t="s">
        <v>278</v>
      </c>
      <c r="C303" s="15"/>
      <c r="D303" s="49">
        <f t="shared" si="58"/>
        <v>0</v>
      </c>
      <c r="E303" s="15"/>
      <c r="F303" s="49">
        <f t="shared" si="59"/>
        <v>0</v>
      </c>
      <c r="G303" s="15"/>
      <c r="H303" s="49">
        <f t="shared" si="69"/>
        <v>0</v>
      </c>
      <c r="I303" s="15"/>
      <c r="J303" s="49">
        <f t="shared" si="60"/>
        <v>0</v>
      </c>
      <c r="K303" s="15"/>
      <c r="L303" s="49">
        <f t="shared" si="61"/>
        <v>0</v>
      </c>
      <c r="M303" s="15"/>
      <c r="N303" s="49">
        <f t="shared" si="62"/>
        <v>0</v>
      </c>
      <c r="O303" s="15"/>
      <c r="P303" s="49">
        <f t="shared" si="63"/>
        <v>0</v>
      </c>
      <c r="Q303" s="15"/>
      <c r="R303" s="49">
        <f t="shared" si="64"/>
        <v>0</v>
      </c>
      <c r="S303" s="50">
        <f t="shared" si="68"/>
        <v>0</v>
      </c>
      <c r="T303" s="15">
        <f t="shared" si="67"/>
        <v>0</v>
      </c>
      <c r="U303" s="52">
        <f t="shared" si="65"/>
        <v>0</v>
      </c>
      <c r="V303" s="40"/>
    </row>
    <row r="304" spans="1:22">
      <c r="A304" s="15">
        <f t="shared" si="66"/>
        <v>303</v>
      </c>
      <c r="B304" s="65" t="s">
        <v>355</v>
      </c>
      <c r="C304" s="15"/>
      <c r="D304" s="49">
        <f t="shared" si="58"/>
        <v>0</v>
      </c>
      <c r="E304" s="15"/>
      <c r="F304" s="49">
        <f t="shared" si="59"/>
        <v>0</v>
      </c>
      <c r="G304" s="15"/>
      <c r="H304" s="49">
        <f t="shared" si="69"/>
        <v>0</v>
      </c>
      <c r="I304" s="15"/>
      <c r="J304" s="49">
        <f t="shared" si="60"/>
        <v>0</v>
      </c>
      <c r="K304" s="15"/>
      <c r="L304" s="49">
        <f t="shared" si="61"/>
        <v>0</v>
      </c>
      <c r="M304" s="15"/>
      <c r="N304" s="49">
        <f t="shared" si="62"/>
        <v>0</v>
      </c>
      <c r="O304" s="15"/>
      <c r="P304" s="49">
        <f t="shared" si="63"/>
        <v>0</v>
      </c>
      <c r="Q304" s="15"/>
      <c r="R304" s="49">
        <f t="shared" si="64"/>
        <v>0</v>
      </c>
      <c r="S304" s="50">
        <f t="shared" si="68"/>
        <v>0</v>
      </c>
      <c r="T304" s="15">
        <f t="shared" si="67"/>
        <v>0</v>
      </c>
      <c r="U304" s="52">
        <f t="shared" si="65"/>
        <v>0</v>
      </c>
      <c r="V304" s="40"/>
    </row>
    <row r="305" spans="1:22">
      <c r="A305" s="15">
        <f t="shared" si="66"/>
        <v>304</v>
      </c>
      <c r="B305" s="65" t="s">
        <v>339</v>
      </c>
      <c r="C305" s="15"/>
      <c r="D305" s="49">
        <f t="shared" si="58"/>
        <v>0</v>
      </c>
      <c r="E305" s="15"/>
      <c r="F305" s="49">
        <f t="shared" si="59"/>
        <v>0</v>
      </c>
      <c r="G305" s="15"/>
      <c r="H305" s="49">
        <f t="shared" si="69"/>
        <v>0</v>
      </c>
      <c r="I305" s="15"/>
      <c r="J305" s="49">
        <f t="shared" si="60"/>
        <v>0</v>
      </c>
      <c r="K305" s="15"/>
      <c r="L305" s="49">
        <f t="shared" si="61"/>
        <v>0</v>
      </c>
      <c r="M305" s="15"/>
      <c r="N305" s="49">
        <f t="shared" si="62"/>
        <v>0</v>
      </c>
      <c r="O305" s="15"/>
      <c r="P305" s="49">
        <f t="shared" si="63"/>
        <v>0</v>
      </c>
      <c r="Q305" s="15"/>
      <c r="R305" s="49">
        <f t="shared" si="64"/>
        <v>0</v>
      </c>
      <c r="S305" s="50">
        <f t="shared" si="68"/>
        <v>0</v>
      </c>
      <c r="T305" s="15">
        <f t="shared" si="67"/>
        <v>0</v>
      </c>
      <c r="U305" s="52">
        <f t="shared" si="65"/>
        <v>0</v>
      </c>
      <c r="V305" s="40"/>
    </row>
    <row r="306" spans="1:22">
      <c r="A306" s="15">
        <f t="shared" si="66"/>
        <v>305</v>
      </c>
      <c r="B306" s="65" t="s">
        <v>362</v>
      </c>
      <c r="C306" s="15"/>
      <c r="D306" s="49">
        <f t="shared" si="58"/>
        <v>0</v>
      </c>
      <c r="E306" s="15"/>
      <c r="F306" s="49">
        <f t="shared" si="59"/>
        <v>0</v>
      </c>
      <c r="G306" s="15"/>
      <c r="H306" s="49">
        <f t="shared" si="69"/>
        <v>0</v>
      </c>
      <c r="I306" s="15"/>
      <c r="J306" s="49">
        <f t="shared" si="60"/>
        <v>0</v>
      </c>
      <c r="K306" s="15"/>
      <c r="L306" s="49">
        <f t="shared" si="61"/>
        <v>0</v>
      </c>
      <c r="M306" s="15"/>
      <c r="N306" s="49">
        <f t="shared" si="62"/>
        <v>0</v>
      </c>
      <c r="O306" s="15"/>
      <c r="P306" s="49">
        <f t="shared" si="63"/>
        <v>0</v>
      </c>
      <c r="Q306" s="15"/>
      <c r="R306" s="49">
        <f t="shared" si="64"/>
        <v>0</v>
      </c>
      <c r="S306" s="50">
        <f>C307+E307+G306+I306+K306+M306+O306+Q306</f>
        <v>0</v>
      </c>
      <c r="T306" s="15">
        <f t="shared" si="67"/>
        <v>0</v>
      </c>
      <c r="U306" s="52">
        <f t="shared" si="65"/>
        <v>0</v>
      </c>
      <c r="V306" s="40"/>
    </row>
    <row r="307" spans="1:22">
      <c r="A307" s="15">
        <f t="shared" si="66"/>
        <v>306</v>
      </c>
      <c r="B307" s="67" t="s">
        <v>356</v>
      </c>
      <c r="C307" s="15"/>
      <c r="D307" s="49">
        <f t="shared" si="58"/>
        <v>0</v>
      </c>
      <c r="E307" s="15"/>
      <c r="F307" s="49">
        <f t="shared" si="59"/>
        <v>0</v>
      </c>
      <c r="G307" s="15"/>
      <c r="H307" s="49">
        <f t="shared" si="69"/>
        <v>0</v>
      </c>
      <c r="I307" s="15"/>
      <c r="J307" s="49">
        <f t="shared" si="60"/>
        <v>0</v>
      </c>
      <c r="K307" s="15"/>
      <c r="L307" s="49">
        <f t="shared" si="61"/>
        <v>0</v>
      </c>
      <c r="M307" s="15"/>
      <c r="N307" s="49">
        <f t="shared" si="62"/>
        <v>0</v>
      </c>
      <c r="O307" s="15"/>
      <c r="P307" s="49">
        <f t="shared" si="63"/>
        <v>0</v>
      </c>
      <c r="Q307" s="15"/>
      <c r="R307" s="49">
        <f t="shared" si="64"/>
        <v>0</v>
      </c>
      <c r="S307" s="50">
        <f t="shared" ref="S307:S338" si="70">C307+E307+G307+I307+K307+M307+O307+Q307</f>
        <v>0</v>
      </c>
      <c r="T307" s="15">
        <f t="shared" si="67"/>
        <v>0</v>
      </c>
      <c r="U307" s="52">
        <f t="shared" si="65"/>
        <v>0</v>
      </c>
      <c r="V307" s="40"/>
    </row>
    <row r="308" spans="1:22">
      <c r="A308" s="15">
        <f t="shared" si="66"/>
        <v>307</v>
      </c>
      <c r="B308" s="67" t="s">
        <v>357</v>
      </c>
      <c r="C308" s="15"/>
      <c r="D308" s="49">
        <f t="shared" si="58"/>
        <v>0</v>
      </c>
      <c r="E308" s="15"/>
      <c r="F308" s="49">
        <f t="shared" si="59"/>
        <v>0</v>
      </c>
      <c r="G308" s="15"/>
      <c r="H308" s="49">
        <f t="shared" si="69"/>
        <v>0</v>
      </c>
      <c r="I308" s="15"/>
      <c r="J308" s="49">
        <f t="shared" si="60"/>
        <v>0</v>
      </c>
      <c r="K308" s="15"/>
      <c r="L308" s="49">
        <f t="shared" si="61"/>
        <v>0</v>
      </c>
      <c r="M308" s="15"/>
      <c r="N308" s="49">
        <f t="shared" si="62"/>
        <v>0</v>
      </c>
      <c r="O308" s="15"/>
      <c r="P308" s="49">
        <f t="shared" si="63"/>
        <v>0</v>
      </c>
      <c r="Q308" s="15"/>
      <c r="R308" s="49">
        <f t="shared" si="64"/>
        <v>0</v>
      </c>
      <c r="S308" s="50">
        <f t="shared" si="70"/>
        <v>0</v>
      </c>
      <c r="T308" s="15">
        <f t="shared" si="67"/>
        <v>0</v>
      </c>
      <c r="U308" s="52">
        <f t="shared" si="65"/>
        <v>0</v>
      </c>
      <c r="V308" s="40"/>
    </row>
    <row r="309" spans="1:22">
      <c r="A309" s="15">
        <f t="shared" si="66"/>
        <v>308</v>
      </c>
      <c r="B309" s="65" t="s">
        <v>382</v>
      </c>
      <c r="C309" s="15"/>
      <c r="D309" s="49">
        <f t="shared" si="58"/>
        <v>0</v>
      </c>
      <c r="E309" s="15"/>
      <c r="F309" s="49">
        <f t="shared" si="59"/>
        <v>0</v>
      </c>
      <c r="G309" s="15"/>
      <c r="H309" s="49">
        <f t="shared" si="69"/>
        <v>0</v>
      </c>
      <c r="I309" s="15"/>
      <c r="J309" s="49">
        <f t="shared" si="60"/>
        <v>0</v>
      </c>
      <c r="K309" s="15"/>
      <c r="L309" s="49">
        <f t="shared" si="61"/>
        <v>0</v>
      </c>
      <c r="M309" s="15"/>
      <c r="N309" s="49">
        <f t="shared" si="62"/>
        <v>0</v>
      </c>
      <c r="O309" s="15"/>
      <c r="P309" s="49">
        <f t="shared" si="63"/>
        <v>0</v>
      </c>
      <c r="Q309" s="15"/>
      <c r="R309" s="49">
        <f t="shared" si="64"/>
        <v>0</v>
      </c>
      <c r="S309" s="50">
        <f t="shared" si="70"/>
        <v>0</v>
      </c>
      <c r="T309" s="15">
        <f t="shared" si="67"/>
        <v>0</v>
      </c>
      <c r="U309" s="52">
        <f t="shared" si="65"/>
        <v>0</v>
      </c>
      <c r="V309" s="40"/>
    </row>
    <row r="310" spans="1:22">
      <c r="A310" s="15">
        <f t="shared" si="66"/>
        <v>309</v>
      </c>
      <c r="B310" s="67" t="s">
        <v>358</v>
      </c>
      <c r="C310" s="15"/>
      <c r="D310" s="49">
        <f t="shared" si="58"/>
        <v>0</v>
      </c>
      <c r="E310" s="15"/>
      <c r="F310" s="49">
        <f t="shared" si="59"/>
        <v>0</v>
      </c>
      <c r="G310" s="15"/>
      <c r="H310" s="49">
        <f t="shared" si="69"/>
        <v>0</v>
      </c>
      <c r="I310" s="15"/>
      <c r="J310" s="49">
        <f t="shared" si="60"/>
        <v>0</v>
      </c>
      <c r="K310" s="15"/>
      <c r="L310" s="49">
        <f t="shared" si="61"/>
        <v>0</v>
      </c>
      <c r="M310" s="15"/>
      <c r="N310" s="49">
        <f t="shared" si="62"/>
        <v>0</v>
      </c>
      <c r="O310" s="15"/>
      <c r="P310" s="49">
        <f t="shared" si="63"/>
        <v>0</v>
      </c>
      <c r="Q310" s="15"/>
      <c r="R310" s="49">
        <f t="shared" si="64"/>
        <v>0</v>
      </c>
      <c r="S310" s="50">
        <f t="shared" si="70"/>
        <v>0</v>
      </c>
      <c r="T310" s="15">
        <f t="shared" si="67"/>
        <v>0</v>
      </c>
      <c r="U310" s="52">
        <f t="shared" si="65"/>
        <v>0</v>
      </c>
      <c r="V310" s="40"/>
    </row>
    <row r="311" spans="1:22">
      <c r="A311" s="15">
        <f t="shared" si="66"/>
        <v>310</v>
      </c>
      <c r="B311" s="65" t="s">
        <v>260</v>
      </c>
      <c r="C311" s="15"/>
      <c r="D311" s="49">
        <f t="shared" si="58"/>
        <v>0</v>
      </c>
      <c r="E311" s="15"/>
      <c r="F311" s="49">
        <f t="shared" si="59"/>
        <v>0</v>
      </c>
      <c r="G311" s="15"/>
      <c r="H311" s="49">
        <f t="shared" si="69"/>
        <v>0</v>
      </c>
      <c r="I311" s="15"/>
      <c r="J311" s="49">
        <f t="shared" si="60"/>
        <v>0</v>
      </c>
      <c r="K311" s="15"/>
      <c r="L311" s="49">
        <f t="shared" si="61"/>
        <v>0</v>
      </c>
      <c r="M311" s="15"/>
      <c r="N311" s="49">
        <f t="shared" si="62"/>
        <v>0</v>
      </c>
      <c r="O311" s="15"/>
      <c r="P311" s="49">
        <f t="shared" si="63"/>
        <v>0</v>
      </c>
      <c r="Q311" s="15"/>
      <c r="R311" s="49">
        <f t="shared" si="64"/>
        <v>0</v>
      </c>
      <c r="S311" s="50">
        <f t="shared" si="70"/>
        <v>0</v>
      </c>
      <c r="T311" s="15">
        <f t="shared" si="67"/>
        <v>0</v>
      </c>
      <c r="U311" s="52">
        <f t="shared" si="65"/>
        <v>0</v>
      </c>
      <c r="V311" s="40"/>
    </row>
    <row r="312" spans="1:22">
      <c r="A312" s="15">
        <f t="shared" si="66"/>
        <v>311</v>
      </c>
      <c r="B312" s="65" t="s">
        <v>269</v>
      </c>
      <c r="C312" s="15"/>
      <c r="D312" s="49">
        <f t="shared" si="58"/>
        <v>0</v>
      </c>
      <c r="E312" s="15"/>
      <c r="F312" s="49">
        <f t="shared" si="59"/>
        <v>0</v>
      </c>
      <c r="G312" s="15"/>
      <c r="H312" s="49">
        <f t="shared" si="69"/>
        <v>0</v>
      </c>
      <c r="I312" s="15"/>
      <c r="J312" s="49">
        <f t="shared" si="60"/>
        <v>0</v>
      </c>
      <c r="K312" s="15"/>
      <c r="L312" s="49">
        <f t="shared" si="61"/>
        <v>0</v>
      </c>
      <c r="M312" s="15"/>
      <c r="N312" s="49">
        <f t="shared" si="62"/>
        <v>0</v>
      </c>
      <c r="O312" s="15"/>
      <c r="P312" s="49">
        <f t="shared" si="63"/>
        <v>0</v>
      </c>
      <c r="Q312" s="15"/>
      <c r="R312" s="49">
        <f t="shared" si="64"/>
        <v>0</v>
      </c>
      <c r="S312" s="50">
        <f t="shared" si="70"/>
        <v>0</v>
      </c>
      <c r="T312" s="15">
        <f t="shared" si="67"/>
        <v>0</v>
      </c>
      <c r="U312" s="52">
        <f t="shared" si="65"/>
        <v>0</v>
      </c>
      <c r="V312" s="40"/>
    </row>
    <row r="313" spans="1:22">
      <c r="A313" s="15">
        <f t="shared" si="66"/>
        <v>312</v>
      </c>
      <c r="B313" s="65" t="s">
        <v>283</v>
      </c>
      <c r="C313" s="15"/>
      <c r="D313" s="49">
        <f t="shared" si="58"/>
        <v>0</v>
      </c>
      <c r="E313" s="15"/>
      <c r="F313" s="49">
        <f t="shared" si="59"/>
        <v>0</v>
      </c>
      <c r="G313" s="15"/>
      <c r="H313" s="49">
        <f t="shared" si="69"/>
        <v>0</v>
      </c>
      <c r="I313" s="15"/>
      <c r="J313" s="49">
        <f t="shared" si="60"/>
        <v>0</v>
      </c>
      <c r="K313" s="15"/>
      <c r="L313" s="49">
        <f t="shared" si="61"/>
        <v>0</v>
      </c>
      <c r="M313" s="15"/>
      <c r="N313" s="49">
        <f t="shared" si="62"/>
        <v>0</v>
      </c>
      <c r="O313" s="15"/>
      <c r="P313" s="49">
        <f t="shared" si="63"/>
        <v>0</v>
      </c>
      <c r="Q313" s="15"/>
      <c r="R313" s="49">
        <f t="shared" si="64"/>
        <v>0</v>
      </c>
      <c r="S313" s="50">
        <f t="shared" si="70"/>
        <v>0</v>
      </c>
      <c r="T313" s="15">
        <f t="shared" si="67"/>
        <v>0</v>
      </c>
      <c r="U313" s="52">
        <f t="shared" si="65"/>
        <v>0</v>
      </c>
      <c r="V313" s="40"/>
    </row>
    <row r="314" spans="1:22">
      <c r="A314" s="15">
        <f t="shared" si="66"/>
        <v>313</v>
      </c>
      <c r="B314" s="65" t="s">
        <v>274</v>
      </c>
      <c r="C314" s="15"/>
      <c r="D314" s="49">
        <f t="shared" si="58"/>
        <v>0</v>
      </c>
      <c r="E314" s="15"/>
      <c r="F314" s="49">
        <f t="shared" si="59"/>
        <v>0</v>
      </c>
      <c r="G314" s="15"/>
      <c r="H314" s="49">
        <f t="shared" si="69"/>
        <v>0</v>
      </c>
      <c r="I314" s="15"/>
      <c r="J314" s="49">
        <f t="shared" si="60"/>
        <v>0</v>
      </c>
      <c r="K314" s="15"/>
      <c r="L314" s="49">
        <f t="shared" si="61"/>
        <v>0</v>
      </c>
      <c r="M314" s="15"/>
      <c r="N314" s="49">
        <f t="shared" si="62"/>
        <v>0</v>
      </c>
      <c r="O314" s="15"/>
      <c r="P314" s="49">
        <f t="shared" si="63"/>
        <v>0</v>
      </c>
      <c r="Q314" s="15"/>
      <c r="R314" s="49">
        <f t="shared" si="64"/>
        <v>0</v>
      </c>
      <c r="S314" s="50">
        <f t="shared" si="70"/>
        <v>0</v>
      </c>
      <c r="T314" s="15">
        <f t="shared" si="67"/>
        <v>0</v>
      </c>
      <c r="U314" s="52">
        <f t="shared" si="65"/>
        <v>0</v>
      </c>
      <c r="V314" s="40"/>
    </row>
    <row r="315" spans="1:22">
      <c r="A315" s="15">
        <f t="shared" si="66"/>
        <v>314</v>
      </c>
      <c r="B315" s="65" t="s">
        <v>276</v>
      </c>
      <c r="C315" s="15"/>
      <c r="D315" s="49">
        <f t="shared" si="58"/>
        <v>0</v>
      </c>
      <c r="E315" s="15"/>
      <c r="F315" s="49">
        <f t="shared" si="59"/>
        <v>0</v>
      </c>
      <c r="G315" s="15"/>
      <c r="H315" s="49">
        <f t="shared" si="69"/>
        <v>0</v>
      </c>
      <c r="I315" s="15"/>
      <c r="J315" s="49">
        <f t="shared" si="60"/>
        <v>0</v>
      </c>
      <c r="K315" s="15"/>
      <c r="L315" s="49">
        <f t="shared" si="61"/>
        <v>0</v>
      </c>
      <c r="M315" s="15"/>
      <c r="N315" s="49">
        <f t="shared" si="62"/>
        <v>0</v>
      </c>
      <c r="O315" s="15"/>
      <c r="P315" s="49">
        <f t="shared" si="63"/>
        <v>0</v>
      </c>
      <c r="Q315" s="15"/>
      <c r="R315" s="49">
        <f t="shared" si="64"/>
        <v>0</v>
      </c>
      <c r="S315" s="50">
        <f t="shared" si="70"/>
        <v>0</v>
      </c>
      <c r="T315" s="15">
        <f t="shared" si="67"/>
        <v>0</v>
      </c>
      <c r="U315" s="52">
        <f t="shared" si="65"/>
        <v>0</v>
      </c>
      <c r="V315" s="40"/>
    </row>
    <row r="316" spans="1:22">
      <c r="A316" s="15">
        <f t="shared" si="66"/>
        <v>315</v>
      </c>
      <c r="B316" s="65" t="s">
        <v>273</v>
      </c>
      <c r="C316" s="15"/>
      <c r="D316" s="49">
        <f t="shared" si="58"/>
        <v>0</v>
      </c>
      <c r="E316" s="15"/>
      <c r="F316" s="49">
        <f t="shared" si="59"/>
        <v>0</v>
      </c>
      <c r="G316" s="15"/>
      <c r="H316" s="49">
        <f t="shared" si="69"/>
        <v>0</v>
      </c>
      <c r="I316" s="15"/>
      <c r="J316" s="49">
        <f t="shared" si="60"/>
        <v>0</v>
      </c>
      <c r="K316" s="15"/>
      <c r="L316" s="49">
        <f t="shared" si="61"/>
        <v>0</v>
      </c>
      <c r="M316" s="15"/>
      <c r="N316" s="49">
        <f t="shared" si="62"/>
        <v>0</v>
      </c>
      <c r="O316" s="15"/>
      <c r="P316" s="49">
        <f t="shared" si="63"/>
        <v>0</v>
      </c>
      <c r="Q316" s="15"/>
      <c r="R316" s="49">
        <f t="shared" si="64"/>
        <v>0</v>
      </c>
      <c r="S316" s="50">
        <f t="shared" si="70"/>
        <v>0</v>
      </c>
      <c r="T316" s="15">
        <f t="shared" si="67"/>
        <v>0</v>
      </c>
      <c r="U316" s="52">
        <f t="shared" si="65"/>
        <v>0</v>
      </c>
      <c r="V316" s="40"/>
    </row>
    <row r="317" spans="1:22">
      <c r="A317" s="15">
        <f t="shared" si="66"/>
        <v>316</v>
      </c>
      <c r="B317" s="65" t="s">
        <v>270</v>
      </c>
      <c r="C317" s="15"/>
      <c r="D317" s="49">
        <f t="shared" si="58"/>
        <v>0</v>
      </c>
      <c r="E317" s="15"/>
      <c r="F317" s="49">
        <f t="shared" si="59"/>
        <v>0</v>
      </c>
      <c r="G317" s="15"/>
      <c r="H317" s="49">
        <f t="shared" si="69"/>
        <v>0</v>
      </c>
      <c r="I317" s="15"/>
      <c r="J317" s="49">
        <f t="shared" si="60"/>
        <v>0</v>
      </c>
      <c r="K317" s="15"/>
      <c r="L317" s="49">
        <f t="shared" si="61"/>
        <v>0</v>
      </c>
      <c r="M317" s="15"/>
      <c r="N317" s="49">
        <f t="shared" si="62"/>
        <v>0</v>
      </c>
      <c r="O317" s="15"/>
      <c r="P317" s="49">
        <f t="shared" si="63"/>
        <v>0</v>
      </c>
      <c r="Q317" s="15"/>
      <c r="R317" s="49">
        <f t="shared" si="64"/>
        <v>0</v>
      </c>
      <c r="S317" s="50">
        <f t="shared" si="70"/>
        <v>0</v>
      </c>
      <c r="T317" s="15">
        <f t="shared" si="67"/>
        <v>0</v>
      </c>
      <c r="U317" s="52">
        <f t="shared" si="65"/>
        <v>0</v>
      </c>
      <c r="V317" s="40"/>
    </row>
    <row r="318" spans="1:22">
      <c r="A318" s="15">
        <f t="shared" si="66"/>
        <v>317</v>
      </c>
      <c r="B318" s="65" t="s">
        <v>305</v>
      </c>
      <c r="C318" s="15"/>
      <c r="D318" s="49">
        <f t="shared" si="58"/>
        <v>0</v>
      </c>
      <c r="E318" s="15"/>
      <c r="F318" s="49">
        <f t="shared" si="59"/>
        <v>0</v>
      </c>
      <c r="G318" s="15"/>
      <c r="H318" s="49">
        <f t="shared" si="69"/>
        <v>0</v>
      </c>
      <c r="I318" s="15"/>
      <c r="J318" s="49">
        <f t="shared" si="60"/>
        <v>0</v>
      </c>
      <c r="K318" s="15"/>
      <c r="L318" s="49">
        <f t="shared" si="61"/>
        <v>0</v>
      </c>
      <c r="M318" s="15"/>
      <c r="N318" s="49">
        <f t="shared" si="62"/>
        <v>0</v>
      </c>
      <c r="O318" s="15"/>
      <c r="P318" s="49">
        <f t="shared" si="63"/>
        <v>0</v>
      </c>
      <c r="Q318" s="15"/>
      <c r="R318" s="49">
        <f t="shared" si="64"/>
        <v>0</v>
      </c>
      <c r="S318" s="50">
        <f t="shared" si="70"/>
        <v>0</v>
      </c>
      <c r="T318" s="15">
        <f t="shared" si="67"/>
        <v>0</v>
      </c>
      <c r="U318" s="52">
        <f t="shared" si="65"/>
        <v>0</v>
      </c>
      <c r="V318" s="40"/>
    </row>
    <row r="319" spans="1:22">
      <c r="A319" s="15">
        <f t="shared" si="66"/>
        <v>318</v>
      </c>
      <c r="B319" s="65" t="s">
        <v>271</v>
      </c>
      <c r="C319" s="15"/>
      <c r="D319" s="49">
        <f t="shared" si="58"/>
        <v>0</v>
      </c>
      <c r="E319" s="15"/>
      <c r="F319" s="49">
        <f t="shared" si="59"/>
        <v>0</v>
      </c>
      <c r="G319" s="15"/>
      <c r="H319" s="49">
        <f t="shared" si="69"/>
        <v>0</v>
      </c>
      <c r="I319" s="15"/>
      <c r="J319" s="49">
        <f t="shared" si="60"/>
        <v>0</v>
      </c>
      <c r="K319" s="15"/>
      <c r="L319" s="49">
        <f t="shared" si="61"/>
        <v>0</v>
      </c>
      <c r="M319" s="15"/>
      <c r="N319" s="49">
        <f t="shared" si="62"/>
        <v>0</v>
      </c>
      <c r="O319" s="15"/>
      <c r="P319" s="49">
        <f t="shared" si="63"/>
        <v>0</v>
      </c>
      <c r="Q319" s="15"/>
      <c r="R319" s="49">
        <f t="shared" si="64"/>
        <v>0</v>
      </c>
      <c r="S319" s="50">
        <f t="shared" si="70"/>
        <v>0</v>
      </c>
      <c r="T319" s="15">
        <f t="shared" si="67"/>
        <v>0</v>
      </c>
      <c r="U319" s="52">
        <f t="shared" si="65"/>
        <v>0</v>
      </c>
      <c r="V319" s="40"/>
    </row>
    <row r="320" spans="1:22">
      <c r="A320" s="15">
        <f t="shared" si="66"/>
        <v>319</v>
      </c>
      <c r="B320" s="65" t="s">
        <v>275</v>
      </c>
      <c r="C320" s="15"/>
      <c r="D320" s="49">
        <f t="shared" ref="D320:D383" si="71">C320/29</f>
        <v>0</v>
      </c>
      <c r="E320" s="15"/>
      <c r="F320" s="49">
        <f t="shared" si="59"/>
        <v>0</v>
      </c>
      <c r="G320" s="15"/>
      <c r="H320" s="49">
        <f t="shared" si="69"/>
        <v>0</v>
      </c>
      <c r="I320" s="15"/>
      <c r="J320" s="49">
        <f t="shared" si="60"/>
        <v>0</v>
      </c>
      <c r="K320" s="15"/>
      <c r="L320" s="49">
        <f t="shared" si="61"/>
        <v>0</v>
      </c>
      <c r="M320" s="15"/>
      <c r="N320" s="49">
        <f t="shared" si="62"/>
        <v>0</v>
      </c>
      <c r="O320" s="15"/>
      <c r="P320" s="49">
        <f t="shared" si="63"/>
        <v>0</v>
      </c>
      <c r="Q320" s="15"/>
      <c r="R320" s="49">
        <f t="shared" si="64"/>
        <v>0</v>
      </c>
      <c r="S320" s="50">
        <f t="shared" si="70"/>
        <v>0</v>
      </c>
      <c r="T320" s="15">
        <f t="shared" si="67"/>
        <v>0</v>
      </c>
      <c r="U320" s="52">
        <f t="shared" si="65"/>
        <v>0</v>
      </c>
      <c r="V320" s="40"/>
    </row>
    <row r="321" spans="1:22">
      <c r="A321" s="15">
        <f t="shared" si="66"/>
        <v>320</v>
      </c>
      <c r="B321" s="65" t="s">
        <v>307</v>
      </c>
      <c r="C321" s="15"/>
      <c r="D321" s="49">
        <f t="shared" si="71"/>
        <v>0</v>
      </c>
      <c r="E321" s="15"/>
      <c r="F321" s="49">
        <f t="shared" si="59"/>
        <v>0</v>
      </c>
      <c r="G321" s="15"/>
      <c r="H321" s="49">
        <f t="shared" si="69"/>
        <v>0</v>
      </c>
      <c r="I321" s="15"/>
      <c r="J321" s="49">
        <f t="shared" si="60"/>
        <v>0</v>
      </c>
      <c r="K321" s="15"/>
      <c r="L321" s="49">
        <f t="shared" si="61"/>
        <v>0</v>
      </c>
      <c r="M321" s="15"/>
      <c r="N321" s="49">
        <f t="shared" si="62"/>
        <v>0</v>
      </c>
      <c r="O321" s="15"/>
      <c r="P321" s="49">
        <f t="shared" si="63"/>
        <v>0</v>
      </c>
      <c r="Q321" s="15"/>
      <c r="R321" s="49">
        <f t="shared" si="64"/>
        <v>0</v>
      </c>
      <c r="S321" s="50">
        <f t="shared" si="70"/>
        <v>0</v>
      </c>
      <c r="T321" s="15">
        <f t="shared" si="67"/>
        <v>0</v>
      </c>
      <c r="U321" s="52">
        <f t="shared" si="65"/>
        <v>0</v>
      </c>
      <c r="V321" s="40"/>
    </row>
    <row r="322" spans="1:22">
      <c r="A322" s="15">
        <f t="shared" si="66"/>
        <v>321</v>
      </c>
      <c r="B322" s="65" t="s">
        <v>308</v>
      </c>
      <c r="C322" s="15"/>
      <c r="D322" s="49">
        <f t="shared" si="71"/>
        <v>0</v>
      </c>
      <c r="E322" s="15"/>
      <c r="F322" s="49">
        <f t="shared" ref="F322:F385" si="72">E322/37</f>
        <v>0</v>
      </c>
      <c r="G322" s="15"/>
      <c r="H322" s="49">
        <f t="shared" si="69"/>
        <v>0</v>
      </c>
      <c r="I322" s="15"/>
      <c r="J322" s="49">
        <f t="shared" ref="J322:J385" si="73">I322/25</f>
        <v>0</v>
      </c>
      <c r="K322" s="15"/>
      <c r="L322" s="49">
        <f t="shared" ref="L322:L385" si="74">K322/26</f>
        <v>0</v>
      </c>
      <c r="M322" s="15"/>
      <c r="N322" s="49">
        <f t="shared" ref="N322:N385" si="75">M322/31</f>
        <v>0</v>
      </c>
      <c r="O322" s="15"/>
      <c r="P322" s="49">
        <f t="shared" ref="P322:P385" si="76">O322/30</f>
        <v>0</v>
      </c>
      <c r="Q322" s="15"/>
      <c r="R322" s="49">
        <f t="shared" ref="R322:R385" si="77">Q322/27</f>
        <v>0</v>
      </c>
      <c r="S322" s="50">
        <f t="shared" si="70"/>
        <v>0</v>
      </c>
      <c r="T322" s="15">
        <f t="shared" si="67"/>
        <v>0</v>
      </c>
      <c r="U322" s="52">
        <f t="shared" ref="U322:U385" si="78">D322+F322+H322+J322+L322+N322+P322+R322</f>
        <v>0</v>
      </c>
      <c r="V322" s="40"/>
    </row>
    <row r="323" spans="1:22">
      <c r="A323" s="15">
        <f t="shared" ref="A323:A386" si="79">A322+1</f>
        <v>322</v>
      </c>
      <c r="B323" s="65" t="s">
        <v>281</v>
      </c>
      <c r="C323" s="15"/>
      <c r="D323" s="49">
        <f t="shared" si="71"/>
        <v>0</v>
      </c>
      <c r="E323" s="15"/>
      <c r="F323" s="49">
        <f t="shared" si="72"/>
        <v>0</v>
      </c>
      <c r="G323" s="15"/>
      <c r="H323" s="49">
        <f t="shared" si="69"/>
        <v>0</v>
      </c>
      <c r="I323" s="15"/>
      <c r="J323" s="49">
        <f t="shared" si="73"/>
        <v>0</v>
      </c>
      <c r="K323" s="15"/>
      <c r="L323" s="49">
        <f t="shared" si="74"/>
        <v>0</v>
      </c>
      <c r="M323" s="15"/>
      <c r="N323" s="49">
        <f t="shared" si="75"/>
        <v>0</v>
      </c>
      <c r="O323" s="15"/>
      <c r="P323" s="49">
        <f t="shared" si="76"/>
        <v>0</v>
      </c>
      <c r="Q323" s="15"/>
      <c r="R323" s="49">
        <f t="shared" si="77"/>
        <v>0</v>
      </c>
      <c r="S323" s="50">
        <f t="shared" si="70"/>
        <v>0</v>
      </c>
      <c r="T323" s="15">
        <f t="shared" si="67"/>
        <v>0</v>
      </c>
      <c r="U323" s="52">
        <f t="shared" si="78"/>
        <v>0</v>
      </c>
      <c r="V323" s="40"/>
    </row>
    <row r="324" spans="1:22">
      <c r="A324" s="15">
        <f t="shared" si="79"/>
        <v>323</v>
      </c>
      <c r="B324" s="65" t="s">
        <v>284</v>
      </c>
      <c r="C324" s="15"/>
      <c r="D324" s="49">
        <f t="shared" si="71"/>
        <v>0</v>
      </c>
      <c r="E324" s="15"/>
      <c r="F324" s="49">
        <f t="shared" si="72"/>
        <v>0</v>
      </c>
      <c r="G324" s="15"/>
      <c r="H324" s="49">
        <f t="shared" si="69"/>
        <v>0</v>
      </c>
      <c r="I324" s="15"/>
      <c r="J324" s="49">
        <f t="shared" si="73"/>
        <v>0</v>
      </c>
      <c r="K324" s="15"/>
      <c r="L324" s="49">
        <f t="shared" si="74"/>
        <v>0</v>
      </c>
      <c r="M324" s="15"/>
      <c r="N324" s="49">
        <f t="shared" si="75"/>
        <v>0</v>
      </c>
      <c r="O324" s="15"/>
      <c r="P324" s="49">
        <f t="shared" si="76"/>
        <v>0</v>
      </c>
      <c r="Q324" s="15"/>
      <c r="R324" s="49">
        <f t="shared" si="77"/>
        <v>0</v>
      </c>
      <c r="S324" s="50">
        <f t="shared" si="70"/>
        <v>0</v>
      </c>
      <c r="T324" s="15">
        <f t="shared" si="67"/>
        <v>0</v>
      </c>
      <c r="U324" s="52">
        <f t="shared" si="78"/>
        <v>0</v>
      </c>
      <c r="V324" s="40"/>
    </row>
    <row r="325" spans="1:22">
      <c r="A325" s="15">
        <f t="shared" si="79"/>
        <v>324</v>
      </c>
      <c r="B325" s="65" t="s">
        <v>285</v>
      </c>
      <c r="C325" s="15"/>
      <c r="D325" s="49">
        <f t="shared" si="71"/>
        <v>0</v>
      </c>
      <c r="E325" s="15"/>
      <c r="F325" s="49">
        <f t="shared" si="72"/>
        <v>0</v>
      </c>
      <c r="G325" s="15"/>
      <c r="H325" s="49">
        <f t="shared" si="69"/>
        <v>0</v>
      </c>
      <c r="I325" s="15"/>
      <c r="J325" s="49">
        <f t="shared" si="73"/>
        <v>0</v>
      </c>
      <c r="K325" s="15"/>
      <c r="L325" s="49">
        <f t="shared" si="74"/>
        <v>0</v>
      </c>
      <c r="M325" s="15"/>
      <c r="N325" s="49">
        <f t="shared" si="75"/>
        <v>0</v>
      </c>
      <c r="O325" s="15"/>
      <c r="P325" s="49">
        <f t="shared" si="76"/>
        <v>0</v>
      </c>
      <c r="Q325" s="15"/>
      <c r="R325" s="49">
        <f t="shared" si="77"/>
        <v>0</v>
      </c>
      <c r="S325" s="50">
        <f t="shared" si="70"/>
        <v>0</v>
      </c>
      <c r="T325" s="15">
        <f t="shared" si="67"/>
        <v>0</v>
      </c>
      <c r="U325" s="52">
        <f t="shared" si="78"/>
        <v>0</v>
      </c>
      <c r="V325" s="40"/>
    </row>
    <row r="326" spans="1:22">
      <c r="A326" s="15">
        <f t="shared" si="79"/>
        <v>325</v>
      </c>
      <c r="B326" s="65" t="s">
        <v>282</v>
      </c>
      <c r="C326" s="15"/>
      <c r="D326" s="49">
        <f t="shared" si="71"/>
        <v>0</v>
      </c>
      <c r="E326" s="15"/>
      <c r="F326" s="49">
        <f t="shared" si="72"/>
        <v>0</v>
      </c>
      <c r="G326" s="15"/>
      <c r="H326" s="49">
        <f t="shared" si="69"/>
        <v>0</v>
      </c>
      <c r="I326" s="15"/>
      <c r="J326" s="49">
        <f t="shared" si="73"/>
        <v>0</v>
      </c>
      <c r="K326" s="15"/>
      <c r="L326" s="49">
        <f t="shared" si="74"/>
        <v>0</v>
      </c>
      <c r="M326" s="15"/>
      <c r="N326" s="49">
        <f t="shared" si="75"/>
        <v>0</v>
      </c>
      <c r="O326" s="15"/>
      <c r="P326" s="49">
        <f t="shared" si="76"/>
        <v>0</v>
      </c>
      <c r="Q326" s="15"/>
      <c r="R326" s="49">
        <f t="shared" si="77"/>
        <v>0</v>
      </c>
      <c r="S326" s="50">
        <f t="shared" si="70"/>
        <v>0</v>
      </c>
      <c r="T326" s="15">
        <f t="shared" si="67"/>
        <v>0</v>
      </c>
      <c r="U326" s="52">
        <f t="shared" si="78"/>
        <v>0</v>
      </c>
      <c r="V326" s="40"/>
    </row>
    <row r="327" spans="1:22">
      <c r="A327" s="15">
        <f t="shared" si="79"/>
        <v>326</v>
      </c>
      <c r="B327" s="65" t="s">
        <v>142</v>
      </c>
      <c r="C327" s="15"/>
      <c r="D327" s="49">
        <f t="shared" si="71"/>
        <v>0</v>
      </c>
      <c r="E327" s="15"/>
      <c r="F327" s="49">
        <f t="shared" si="72"/>
        <v>0</v>
      </c>
      <c r="G327" s="15"/>
      <c r="H327" s="49">
        <f t="shared" si="69"/>
        <v>0</v>
      </c>
      <c r="I327" s="15"/>
      <c r="J327" s="49">
        <f t="shared" si="73"/>
        <v>0</v>
      </c>
      <c r="K327" s="15"/>
      <c r="L327" s="49">
        <f t="shared" si="74"/>
        <v>0</v>
      </c>
      <c r="M327" s="15"/>
      <c r="N327" s="49">
        <f t="shared" si="75"/>
        <v>0</v>
      </c>
      <c r="O327" s="15"/>
      <c r="P327" s="49">
        <f t="shared" si="76"/>
        <v>0</v>
      </c>
      <c r="Q327" s="15"/>
      <c r="R327" s="49">
        <f t="shared" si="77"/>
        <v>0</v>
      </c>
      <c r="S327" s="50">
        <f t="shared" si="70"/>
        <v>0</v>
      </c>
      <c r="T327" s="15">
        <f t="shared" si="67"/>
        <v>0</v>
      </c>
      <c r="U327" s="52">
        <f t="shared" si="78"/>
        <v>0</v>
      </c>
      <c r="V327" s="40"/>
    </row>
    <row r="328" spans="1:22">
      <c r="A328" s="15">
        <f t="shared" si="79"/>
        <v>327</v>
      </c>
      <c r="B328" s="65" t="s">
        <v>294</v>
      </c>
      <c r="C328" s="15"/>
      <c r="D328" s="49">
        <f t="shared" si="71"/>
        <v>0</v>
      </c>
      <c r="E328" s="15"/>
      <c r="F328" s="49">
        <f t="shared" si="72"/>
        <v>0</v>
      </c>
      <c r="G328" s="15"/>
      <c r="H328" s="49">
        <f t="shared" si="69"/>
        <v>0</v>
      </c>
      <c r="I328" s="15"/>
      <c r="J328" s="49">
        <f t="shared" si="73"/>
        <v>0</v>
      </c>
      <c r="K328" s="15"/>
      <c r="L328" s="49">
        <f t="shared" si="74"/>
        <v>0</v>
      </c>
      <c r="M328" s="15"/>
      <c r="N328" s="49">
        <f t="shared" si="75"/>
        <v>0</v>
      </c>
      <c r="O328" s="15"/>
      <c r="P328" s="49">
        <f t="shared" si="76"/>
        <v>0</v>
      </c>
      <c r="Q328" s="15"/>
      <c r="R328" s="49">
        <f t="shared" si="77"/>
        <v>0</v>
      </c>
      <c r="S328" s="50">
        <f t="shared" si="70"/>
        <v>0</v>
      </c>
      <c r="T328" s="15">
        <f t="shared" si="67"/>
        <v>0</v>
      </c>
      <c r="U328" s="52">
        <f t="shared" si="78"/>
        <v>0</v>
      </c>
      <c r="V328" s="40"/>
    </row>
    <row r="329" spans="1:22">
      <c r="A329" s="15">
        <f t="shared" si="79"/>
        <v>328</v>
      </c>
      <c r="B329" s="65" t="s">
        <v>287</v>
      </c>
      <c r="C329" s="15"/>
      <c r="D329" s="49">
        <f t="shared" si="71"/>
        <v>0</v>
      </c>
      <c r="E329" s="15"/>
      <c r="F329" s="49">
        <f t="shared" si="72"/>
        <v>0</v>
      </c>
      <c r="G329" s="15"/>
      <c r="H329" s="49">
        <f t="shared" si="69"/>
        <v>0</v>
      </c>
      <c r="I329" s="15"/>
      <c r="J329" s="49">
        <f t="shared" si="73"/>
        <v>0</v>
      </c>
      <c r="K329" s="15"/>
      <c r="L329" s="49">
        <f t="shared" si="74"/>
        <v>0</v>
      </c>
      <c r="M329" s="15"/>
      <c r="N329" s="49">
        <f t="shared" si="75"/>
        <v>0</v>
      </c>
      <c r="O329" s="15"/>
      <c r="P329" s="49">
        <f t="shared" si="76"/>
        <v>0</v>
      </c>
      <c r="Q329" s="15"/>
      <c r="R329" s="49">
        <f t="shared" si="77"/>
        <v>0</v>
      </c>
      <c r="S329" s="50">
        <f t="shared" si="70"/>
        <v>0</v>
      </c>
      <c r="T329" s="15">
        <f t="shared" si="67"/>
        <v>0</v>
      </c>
      <c r="U329" s="52">
        <f t="shared" si="78"/>
        <v>0</v>
      </c>
      <c r="V329" s="40"/>
    </row>
    <row r="330" spans="1:22">
      <c r="A330" s="15">
        <f t="shared" si="79"/>
        <v>329</v>
      </c>
      <c r="B330" s="65" t="s">
        <v>288</v>
      </c>
      <c r="C330" s="15"/>
      <c r="D330" s="49">
        <f t="shared" si="71"/>
        <v>0</v>
      </c>
      <c r="E330" s="15"/>
      <c r="F330" s="49">
        <f t="shared" si="72"/>
        <v>0</v>
      </c>
      <c r="G330" s="15"/>
      <c r="H330" s="49">
        <f t="shared" si="69"/>
        <v>0</v>
      </c>
      <c r="I330" s="15"/>
      <c r="J330" s="49">
        <f t="shared" si="73"/>
        <v>0</v>
      </c>
      <c r="K330" s="15"/>
      <c r="L330" s="49">
        <f t="shared" si="74"/>
        <v>0</v>
      </c>
      <c r="M330" s="15"/>
      <c r="N330" s="49">
        <f t="shared" si="75"/>
        <v>0</v>
      </c>
      <c r="O330" s="15"/>
      <c r="P330" s="49">
        <f t="shared" si="76"/>
        <v>0</v>
      </c>
      <c r="Q330" s="15"/>
      <c r="R330" s="49">
        <f t="shared" si="77"/>
        <v>0</v>
      </c>
      <c r="S330" s="50">
        <f t="shared" si="70"/>
        <v>0</v>
      </c>
      <c r="T330" s="15">
        <f t="shared" si="67"/>
        <v>0</v>
      </c>
      <c r="U330" s="52">
        <f t="shared" si="78"/>
        <v>0</v>
      </c>
      <c r="V330" s="40"/>
    </row>
    <row r="331" spans="1:22">
      <c r="A331" s="15">
        <f t="shared" si="79"/>
        <v>330</v>
      </c>
      <c r="B331" s="65" t="s">
        <v>238</v>
      </c>
      <c r="C331" s="15"/>
      <c r="D331" s="49">
        <f t="shared" si="71"/>
        <v>0</v>
      </c>
      <c r="E331" s="15"/>
      <c r="F331" s="49">
        <f t="shared" si="72"/>
        <v>0</v>
      </c>
      <c r="G331" s="15"/>
      <c r="H331" s="49">
        <f t="shared" si="69"/>
        <v>0</v>
      </c>
      <c r="I331" s="15"/>
      <c r="J331" s="49">
        <f t="shared" si="73"/>
        <v>0</v>
      </c>
      <c r="K331" s="15"/>
      <c r="L331" s="49">
        <f t="shared" si="74"/>
        <v>0</v>
      </c>
      <c r="M331" s="15"/>
      <c r="N331" s="49">
        <f t="shared" si="75"/>
        <v>0</v>
      </c>
      <c r="O331" s="15"/>
      <c r="P331" s="49">
        <f t="shared" si="76"/>
        <v>0</v>
      </c>
      <c r="Q331" s="15"/>
      <c r="R331" s="49">
        <f t="shared" si="77"/>
        <v>0</v>
      </c>
      <c r="S331" s="50">
        <f t="shared" si="70"/>
        <v>0</v>
      </c>
      <c r="T331" s="15">
        <f t="shared" ref="T331:T394" si="80">COUNT(C331,E331,G331,I331,K331,M331,O331,Q331)</f>
        <v>0</v>
      </c>
      <c r="U331" s="52">
        <f t="shared" si="78"/>
        <v>0</v>
      </c>
      <c r="V331" s="40"/>
    </row>
    <row r="332" spans="1:22">
      <c r="A332" s="15">
        <f t="shared" si="79"/>
        <v>331</v>
      </c>
      <c r="B332" s="65" t="s">
        <v>237</v>
      </c>
      <c r="C332" s="15"/>
      <c r="D332" s="49">
        <f t="shared" si="71"/>
        <v>0</v>
      </c>
      <c r="E332" s="15"/>
      <c r="F332" s="49">
        <f t="shared" si="72"/>
        <v>0</v>
      </c>
      <c r="G332" s="15"/>
      <c r="H332" s="49">
        <f t="shared" si="69"/>
        <v>0</v>
      </c>
      <c r="I332" s="15"/>
      <c r="J332" s="49">
        <f t="shared" si="73"/>
        <v>0</v>
      </c>
      <c r="K332" s="15"/>
      <c r="L332" s="49">
        <f t="shared" si="74"/>
        <v>0</v>
      </c>
      <c r="M332" s="15"/>
      <c r="N332" s="49">
        <f t="shared" si="75"/>
        <v>0</v>
      </c>
      <c r="O332" s="15"/>
      <c r="P332" s="49">
        <f t="shared" si="76"/>
        <v>0</v>
      </c>
      <c r="Q332" s="15"/>
      <c r="R332" s="49">
        <f t="shared" si="77"/>
        <v>0</v>
      </c>
      <c r="S332" s="50">
        <f t="shared" si="70"/>
        <v>0</v>
      </c>
      <c r="T332" s="15">
        <f t="shared" si="80"/>
        <v>0</v>
      </c>
      <c r="U332" s="52">
        <f t="shared" si="78"/>
        <v>0</v>
      </c>
      <c r="V332" s="40"/>
    </row>
    <row r="333" spans="1:22">
      <c r="A333" s="15">
        <f t="shared" si="79"/>
        <v>332</v>
      </c>
      <c r="B333" s="65" t="s">
        <v>310</v>
      </c>
      <c r="C333" s="15"/>
      <c r="D333" s="49">
        <f t="shared" si="71"/>
        <v>0</v>
      </c>
      <c r="E333" s="15"/>
      <c r="F333" s="49">
        <f t="shared" si="72"/>
        <v>0</v>
      </c>
      <c r="G333" s="15"/>
      <c r="H333" s="49">
        <f t="shared" si="69"/>
        <v>0</v>
      </c>
      <c r="I333" s="15"/>
      <c r="J333" s="49">
        <f t="shared" si="73"/>
        <v>0</v>
      </c>
      <c r="K333" s="15"/>
      <c r="L333" s="49">
        <f t="shared" si="74"/>
        <v>0</v>
      </c>
      <c r="M333" s="15"/>
      <c r="N333" s="49">
        <f t="shared" si="75"/>
        <v>0</v>
      </c>
      <c r="O333" s="15"/>
      <c r="P333" s="49">
        <f t="shared" si="76"/>
        <v>0</v>
      </c>
      <c r="Q333" s="15"/>
      <c r="R333" s="49">
        <f t="shared" si="77"/>
        <v>0</v>
      </c>
      <c r="S333" s="50">
        <f t="shared" si="70"/>
        <v>0</v>
      </c>
      <c r="T333" s="15">
        <f t="shared" si="80"/>
        <v>0</v>
      </c>
      <c r="U333" s="52">
        <f t="shared" si="78"/>
        <v>0</v>
      </c>
      <c r="V333" s="40"/>
    </row>
    <row r="334" spans="1:22">
      <c r="A334" s="15">
        <f t="shared" si="79"/>
        <v>333</v>
      </c>
      <c r="B334" s="65" t="s">
        <v>306</v>
      </c>
      <c r="C334" s="15"/>
      <c r="D334" s="49">
        <f t="shared" si="71"/>
        <v>0</v>
      </c>
      <c r="E334" s="15"/>
      <c r="F334" s="49">
        <f t="shared" si="72"/>
        <v>0</v>
      </c>
      <c r="G334" s="15"/>
      <c r="H334" s="49">
        <f t="shared" si="69"/>
        <v>0</v>
      </c>
      <c r="I334" s="15"/>
      <c r="J334" s="49">
        <f t="shared" si="73"/>
        <v>0</v>
      </c>
      <c r="K334" s="15"/>
      <c r="L334" s="49">
        <f t="shared" si="74"/>
        <v>0</v>
      </c>
      <c r="M334" s="15"/>
      <c r="N334" s="49">
        <f t="shared" si="75"/>
        <v>0</v>
      </c>
      <c r="O334" s="15"/>
      <c r="P334" s="49">
        <f t="shared" si="76"/>
        <v>0</v>
      </c>
      <c r="Q334" s="15"/>
      <c r="R334" s="49">
        <f t="shared" si="77"/>
        <v>0</v>
      </c>
      <c r="S334" s="50">
        <f t="shared" si="70"/>
        <v>0</v>
      </c>
      <c r="T334" s="15">
        <f t="shared" si="80"/>
        <v>0</v>
      </c>
      <c r="U334" s="52">
        <f t="shared" si="78"/>
        <v>0</v>
      </c>
      <c r="V334" s="40"/>
    </row>
    <row r="335" spans="1:22">
      <c r="A335" s="15">
        <f t="shared" si="79"/>
        <v>334</v>
      </c>
      <c r="B335" s="65" t="s">
        <v>293</v>
      </c>
      <c r="C335" s="15"/>
      <c r="D335" s="49">
        <f t="shared" si="71"/>
        <v>0</v>
      </c>
      <c r="E335" s="15"/>
      <c r="F335" s="49">
        <f t="shared" si="72"/>
        <v>0</v>
      </c>
      <c r="G335" s="15"/>
      <c r="H335" s="49">
        <f t="shared" si="69"/>
        <v>0</v>
      </c>
      <c r="I335" s="15"/>
      <c r="J335" s="49">
        <f t="shared" si="73"/>
        <v>0</v>
      </c>
      <c r="K335" s="15"/>
      <c r="L335" s="49">
        <f t="shared" si="74"/>
        <v>0</v>
      </c>
      <c r="M335" s="15"/>
      <c r="N335" s="49">
        <f t="shared" si="75"/>
        <v>0</v>
      </c>
      <c r="O335" s="15"/>
      <c r="P335" s="49">
        <f t="shared" si="76"/>
        <v>0</v>
      </c>
      <c r="Q335" s="15"/>
      <c r="R335" s="49">
        <f t="shared" si="77"/>
        <v>0</v>
      </c>
      <c r="S335" s="50">
        <f t="shared" si="70"/>
        <v>0</v>
      </c>
      <c r="T335" s="15">
        <f t="shared" si="80"/>
        <v>0</v>
      </c>
      <c r="U335" s="52">
        <f t="shared" si="78"/>
        <v>0</v>
      </c>
      <c r="V335" s="40"/>
    </row>
    <row r="336" spans="1:22">
      <c r="A336" s="15">
        <f t="shared" si="79"/>
        <v>335</v>
      </c>
      <c r="B336" s="65" t="s">
        <v>302</v>
      </c>
      <c r="C336" s="15"/>
      <c r="D336" s="49">
        <f t="shared" si="71"/>
        <v>0</v>
      </c>
      <c r="E336" s="15"/>
      <c r="F336" s="49">
        <f t="shared" si="72"/>
        <v>0</v>
      </c>
      <c r="G336" s="15"/>
      <c r="H336" s="49">
        <f t="shared" si="69"/>
        <v>0</v>
      </c>
      <c r="I336" s="15"/>
      <c r="J336" s="49">
        <f t="shared" si="73"/>
        <v>0</v>
      </c>
      <c r="K336" s="15"/>
      <c r="L336" s="49">
        <f t="shared" si="74"/>
        <v>0</v>
      </c>
      <c r="M336" s="15"/>
      <c r="N336" s="49">
        <f t="shared" si="75"/>
        <v>0</v>
      </c>
      <c r="O336" s="15"/>
      <c r="P336" s="49">
        <f t="shared" si="76"/>
        <v>0</v>
      </c>
      <c r="Q336" s="15"/>
      <c r="R336" s="49">
        <f t="shared" si="77"/>
        <v>0</v>
      </c>
      <c r="S336" s="50">
        <f t="shared" si="70"/>
        <v>0</v>
      </c>
      <c r="T336" s="15">
        <f t="shared" si="80"/>
        <v>0</v>
      </c>
      <c r="U336" s="52">
        <f t="shared" si="78"/>
        <v>0</v>
      </c>
      <c r="V336" s="40"/>
    </row>
    <row r="337" spans="1:22">
      <c r="A337" s="15">
        <f t="shared" si="79"/>
        <v>336</v>
      </c>
      <c r="B337" s="65" t="s">
        <v>303</v>
      </c>
      <c r="C337" s="15"/>
      <c r="D337" s="49">
        <f t="shared" si="71"/>
        <v>0</v>
      </c>
      <c r="E337" s="15"/>
      <c r="F337" s="49">
        <f t="shared" si="72"/>
        <v>0</v>
      </c>
      <c r="G337" s="15"/>
      <c r="H337" s="49">
        <f t="shared" si="69"/>
        <v>0</v>
      </c>
      <c r="I337" s="15"/>
      <c r="J337" s="49">
        <f t="shared" si="73"/>
        <v>0</v>
      </c>
      <c r="K337" s="15"/>
      <c r="L337" s="49">
        <f t="shared" si="74"/>
        <v>0</v>
      </c>
      <c r="M337" s="15"/>
      <c r="N337" s="49">
        <f t="shared" si="75"/>
        <v>0</v>
      </c>
      <c r="O337" s="15"/>
      <c r="P337" s="49">
        <f t="shared" si="76"/>
        <v>0</v>
      </c>
      <c r="Q337" s="15"/>
      <c r="R337" s="49">
        <f t="shared" si="77"/>
        <v>0</v>
      </c>
      <c r="S337" s="50">
        <f t="shared" si="70"/>
        <v>0</v>
      </c>
      <c r="T337" s="15">
        <f t="shared" si="80"/>
        <v>0</v>
      </c>
      <c r="U337" s="52">
        <f t="shared" si="78"/>
        <v>0</v>
      </c>
      <c r="V337" s="40"/>
    </row>
    <row r="338" spans="1:22">
      <c r="A338" s="15">
        <f t="shared" si="79"/>
        <v>337</v>
      </c>
      <c r="B338" s="65" t="s">
        <v>257</v>
      </c>
      <c r="C338" s="15"/>
      <c r="D338" s="49">
        <f t="shared" si="71"/>
        <v>0</v>
      </c>
      <c r="E338" s="15"/>
      <c r="F338" s="49">
        <f t="shared" si="72"/>
        <v>0</v>
      </c>
      <c r="G338" s="15"/>
      <c r="H338" s="49">
        <f t="shared" si="69"/>
        <v>0</v>
      </c>
      <c r="I338" s="15"/>
      <c r="J338" s="49">
        <f t="shared" si="73"/>
        <v>0</v>
      </c>
      <c r="K338" s="15"/>
      <c r="L338" s="49">
        <f t="shared" si="74"/>
        <v>0</v>
      </c>
      <c r="M338" s="15"/>
      <c r="N338" s="49">
        <f t="shared" si="75"/>
        <v>0</v>
      </c>
      <c r="O338" s="15"/>
      <c r="P338" s="49">
        <f t="shared" si="76"/>
        <v>0</v>
      </c>
      <c r="Q338" s="15"/>
      <c r="R338" s="49">
        <f t="shared" si="77"/>
        <v>0</v>
      </c>
      <c r="S338" s="50">
        <f t="shared" si="70"/>
        <v>0</v>
      </c>
      <c r="T338" s="15">
        <f t="shared" si="80"/>
        <v>0</v>
      </c>
      <c r="U338" s="52">
        <f t="shared" si="78"/>
        <v>0</v>
      </c>
      <c r="V338" s="40"/>
    </row>
    <row r="339" spans="1:22">
      <c r="A339" s="15">
        <f t="shared" si="79"/>
        <v>338</v>
      </c>
      <c r="B339" s="34" t="s">
        <v>402</v>
      </c>
      <c r="C339" s="15"/>
      <c r="D339" s="49">
        <f t="shared" si="71"/>
        <v>0</v>
      </c>
      <c r="E339" s="15"/>
      <c r="F339" s="49">
        <f t="shared" si="72"/>
        <v>0</v>
      </c>
      <c r="G339" s="15"/>
      <c r="H339" s="49">
        <f t="shared" si="69"/>
        <v>0</v>
      </c>
      <c r="I339" s="15"/>
      <c r="J339" s="49">
        <f t="shared" si="73"/>
        <v>0</v>
      </c>
      <c r="K339" s="15"/>
      <c r="L339" s="49">
        <f t="shared" si="74"/>
        <v>0</v>
      </c>
      <c r="M339" s="15"/>
      <c r="N339" s="49">
        <f t="shared" si="75"/>
        <v>0</v>
      </c>
      <c r="O339" s="15"/>
      <c r="P339" s="49">
        <f t="shared" si="76"/>
        <v>0</v>
      </c>
      <c r="Q339" s="15"/>
      <c r="R339" s="49">
        <f t="shared" si="77"/>
        <v>0</v>
      </c>
      <c r="S339" s="50">
        <f t="shared" ref="S339:S370" si="81">C339+E339+G339+I339+K339+M339+O339+Q339</f>
        <v>0</v>
      </c>
      <c r="T339" s="15">
        <f t="shared" si="80"/>
        <v>0</v>
      </c>
      <c r="U339" s="52">
        <f t="shared" si="78"/>
        <v>0</v>
      </c>
      <c r="V339" s="40"/>
    </row>
    <row r="340" spans="1:22">
      <c r="A340" s="15">
        <f t="shared" si="79"/>
        <v>339</v>
      </c>
      <c r="B340" s="34" t="s">
        <v>403</v>
      </c>
      <c r="C340" s="15"/>
      <c r="D340" s="49">
        <f t="shared" si="71"/>
        <v>0</v>
      </c>
      <c r="E340" s="15"/>
      <c r="F340" s="49">
        <f t="shared" si="72"/>
        <v>0</v>
      </c>
      <c r="G340" s="15"/>
      <c r="H340" s="49">
        <f t="shared" si="69"/>
        <v>0</v>
      </c>
      <c r="I340" s="15"/>
      <c r="J340" s="49">
        <f t="shared" si="73"/>
        <v>0</v>
      </c>
      <c r="K340" s="15"/>
      <c r="L340" s="49">
        <f t="shared" si="74"/>
        <v>0</v>
      </c>
      <c r="M340" s="15"/>
      <c r="N340" s="49">
        <f t="shared" si="75"/>
        <v>0</v>
      </c>
      <c r="O340" s="15"/>
      <c r="P340" s="49">
        <f t="shared" si="76"/>
        <v>0</v>
      </c>
      <c r="Q340" s="15"/>
      <c r="R340" s="49">
        <f t="shared" si="77"/>
        <v>0</v>
      </c>
      <c r="S340" s="50">
        <f t="shared" si="81"/>
        <v>0</v>
      </c>
      <c r="T340" s="15">
        <f t="shared" si="80"/>
        <v>0</v>
      </c>
      <c r="U340" s="52">
        <f t="shared" si="78"/>
        <v>0</v>
      </c>
      <c r="V340" s="40"/>
    </row>
    <row r="341" spans="1:22">
      <c r="A341" s="15">
        <f t="shared" si="79"/>
        <v>340</v>
      </c>
      <c r="B341" s="34" t="s">
        <v>404</v>
      </c>
      <c r="C341" s="15"/>
      <c r="D341" s="49">
        <f t="shared" si="71"/>
        <v>0</v>
      </c>
      <c r="E341" s="15"/>
      <c r="F341" s="49">
        <f t="shared" si="72"/>
        <v>0</v>
      </c>
      <c r="G341" s="15"/>
      <c r="H341" s="49">
        <f t="shared" si="69"/>
        <v>0</v>
      </c>
      <c r="I341" s="15"/>
      <c r="J341" s="49">
        <f t="shared" si="73"/>
        <v>0</v>
      </c>
      <c r="K341" s="15"/>
      <c r="L341" s="49">
        <f t="shared" si="74"/>
        <v>0</v>
      </c>
      <c r="M341" s="15"/>
      <c r="N341" s="49">
        <f t="shared" si="75"/>
        <v>0</v>
      </c>
      <c r="O341" s="15"/>
      <c r="P341" s="49">
        <f t="shared" si="76"/>
        <v>0</v>
      </c>
      <c r="Q341" s="15"/>
      <c r="R341" s="49">
        <f t="shared" si="77"/>
        <v>0</v>
      </c>
      <c r="S341" s="50">
        <f t="shared" si="81"/>
        <v>0</v>
      </c>
      <c r="T341" s="15">
        <f t="shared" si="80"/>
        <v>0</v>
      </c>
      <c r="U341" s="52">
        <f t="shared" si="78"/>
        <v>0</v>
      </c>
      <c r="V341" s="40"/>
    </row>
    <row r="342" spans="1:22">
      <c r="A342" s="15">
        <f t="shared" si="79"/>
        <v>341</v>
      </c>
      <c r="B342" s="15" t="s">
        <v>553</v>
      </c>
      <c r="C342" s="15"/>
      <c r="D342" s="49">
        <f t="shared" si="71"/>
        <v>0</v>
      </c>
      <c r="E342" s="15"/>
      <c r="F342" s="49">
        <f t="shared" si="72"/>
        <v>0</v>
      </c>
      <c r="G342" s="15"/>
      <c r="H342" s="49">
        <f t="shared" si="69"/>
        <v>0</v>
      </c>
      <c r="I342" s="15"/>
      <c r="J342" s="49">
        <f t="shared" si="73"/>
        <v>0</v>
      </c>
      <c r="K342" s="15"/>
      <c r="L342" s="49">
        <f t="shared" si="74"/>
        <v>0</v>
      </c>
      <c r="M342" s="15"/>
      <c r="N342" s="49">
        <f t="shared" si="75"/>
        <v>0</v>
      </c>
      <c r="O342" s="15"/>
      <c r="P342" s="49">
        <f t="shared" si="76"/>
        <v>0</v>
      </c>
      <c r="Q342" s="15"/>
      <c r="R342" s="49">
        <f t="shared" si="77"/>
        <v>0</v>
      </c>
      <c r="S342" s="50">
        <f t="shared" si="81"/>
        <v>0</v>
      </c>
      <c r="T342" s="15">
        <f t="shared" si="80"/>
        <v>0</v>
      </c>
      <c r="U342" s="52">
        <f t="shared" si="78"/>
        <v>0</v>
      </c>
      <c r="V342" s="40"/>
    </row>
    <row r="343" spans="1:22">
      <c r="A343" s="15">
        <f t="shared" si="79"/>
        <v>342</v>
      </c>
      <c r="B343" s="15" t="s">
        <v>554</v>
      </c>
      <c r="C343" s="15"/>
      <c r="D343" s="49">
        <f t="shared" si="71"/>
        <v>0</v>
      </c>
      <c r="E343" s="15"/>
      <c r="F343" s="49">
        <f t="shared" si="72"/>
        <v>0</v>
      </c>
      <c r="G343" s="15"/>
      <c r="H343" s="49">
        <f t="shared" si="69"/>
        <v>0</v>
      </c>
      <c r="I343" s="15"/>
      <c r="J343" s="49">
        <f t="shared" si="73"/>
        <v>0</v>
      </c>
      <c r="K343" s="15"/>
      <c r="L343" s="49">
        <f t="shared" si="74"/>
        <v>0</v>
      </c>
      <c r="M343" s="15"/>
      <c r="N343" s="49">
        <f t="shared" si="75"/>
        <v>0</v>
      </c>
      <c r="O343" s="15"/>
      <c r="P343" s="49">
        <f t="shared" si="76"/>
        <v>0</v>
      </c>
      <c r="Q343" s="15"/>
      <c r="R343" s="49">
        <f t="shared" si="77"/>
        <v>0</v>
      </c>
      <c r="S343" s="50">
        <f t="shared" si="81"/>
        <v>0</v>
      </c>
      <c r="T343" s="15">
        <f t="shared" si="80"/>
        <v>0</v>
      </c>
      <c r="U343" s="52">
        <f t="shared" si="78"/>
        <v>0</v>
      </c>
      <c r="V343" s="40"/>
    </row>
    <row r="344" spans="1:22">
      <c r="A344" s="15">
        <f t="shared" si="79"/>
        <v>343</v>
      </c>
      <c r="B344" s="15" t="s">
        <v>425</v>
      </c>
      <c r="C344" s="15"/>
      <c r="D344" s="49">
        <f t="shared" si="71"/>
        <v>0</v>
      </c>
      <c r="E344" s="15"/>
      <c r="F344" s="49">
        <f t="shared" si="72"/>
        <v>0</v>
      </c>
      <c r="G344" s="15"/>
      <c r="H344" s="49">
        <f t="shared" si="69"/>
        <v>0</v>
      </c>
      <c r="I344" s="15"/>
      <c r="J344" s="49">
        <f t="shared" si="73"/>
        <v>0</v>
      </c>
      <c r="K344" s="15"/>
      <c r="L344" s="49">
        <f t="shared" si="74"/>
        <v>0</v>
      </c>
      <c r="M344" s="15"/>
      <c r="N344" s="49">
        <f t="shared" si="75"/>
        <v>0</v>
      </c>
      <c r="O344" s="15"/>
      <c r="P344" s="49">
        <f t="shared" si="76"/>
        <v>0</v>
      </c>
      <c r="Q344" s="15"/>
      <c r="R344" s="49">
        <f t="shared" si="77"/>
        <v>0</v>
      </c>
      <c r="S344" s="50">
        <f t="shared" si="81"/>
        <v>0</v>
      </c>
      <c r="T344" s="15">
        <f t="shared" si="80"/>
        <v>0</v>
      </c>
      <c r="U344" s="52">
        <f t="shared" si="78"/>
        <v>0</v>
      </c>
      <c r="V344" s="40"/>
    </row>
    <row r="345" spans="1:22">
      <c r="A345" s="15">
        <f t="shared" si="79"/>
        <v>344</v>
      </c>
      <c r="B345" s="15" t="s">
        <v>538</v>
      </c>
      <c r="C345" s="15"/>
      <c r="D345" s="49">
        <f t="shared" si="71"/>
        <v>0</v>
      </c>
      <c r="E345" s="15"/>
      <c r="F345" s="49">
        <f t="shared" si="72"/>
        <v>0</v>
      </c>
      <c r="G345" s="15"/>
      <c r="H345" s="49">
        <f t="shared" si="69"/>
        <v>0</v>
      </c>
      <c r="I345" s="15"/>
      <c r="J345" s="49">
        <f t="shared" si="73"/>
        <v>0</v>
      </c>
      <c r="K345" s="15"/>
      <c r="L345" s="49">
        <f t="shared" si="74"/>
        <v>0</v>
      </c>
      <c r="M345" s="15"/>
      <c r="N345" s="49">
        <f t="shared" si="75"/>
        <v>0</v>
      </c>
      <c r="O345" s="15"/>
      <c r="P345" s="49">
        <f t="shared" si="76"/>
        <v>0</v>
      </c>
      <c r="Q345" s="15"/>
      <c r="R345" s="49">
        <f t="shared" si="77"/>
        <v>0</v>
      </c>
      <c r="S345" s="50">
        <f t="shared" si="81"/>
        <v>0</v>
      </c>
      <c r="T345" s="15">
        <f t="shared" si="80"/>
        <v>0</v>
      </c>
      <c r="U345" s="52">
        <f t="shared" si="78"/>
        <v>0</v>
      </c>
      <c r="V345" s="40"/>
    </row>
    <row r="346" spans="1:22">
      <c r="A346" s="15">
        <f t="shared" si="79"/>
        <v>345</v>
      </c>
      <c r="B346" s="15" t="s">
        <v>539</v>
      </c>
      <c r="C346" s="15"/>
      <c r="D346" s="49">
        <f t="shared" si="71"/>
        <v>0</v>
      </c>
      <c r="E346" s="15"/>
      <c r="F346" s="49">
        <f t="shared" si="72"/>
        <v>0</v>
      </c>
      <c r="G346" s="15"/>
      <c r="H346" s="49">
        <f t="shared" si="69"/>
        <v>0</v>
      </c>
      <c r="I346" s="15"/>
      <c r="J346" s="49">
        <f t="shared" si="73"/>
        <v>0</v>
      </c>
      <c r="K346" s="15"/>
      <c r="L346" s="49">
        <f t="shared" si="74"/>
        <v>0</v>
      </c>
      <c r="M346" s="15"/>
      <c r="N346" s="49">
        <f t="shared" si="75"/>
        <v>0</v>
      </c>
      <c r="O346" s="15"/>
      <c r="P346" s="49">
        <f t="shared" si="76"/>
        <v>0</v>
      </c>
      <c r="Q346" s="15"/>
      <c r="R346" s="49">
        <f t="shared" si="77"/>
        <v>0</v>
      </c>
      <c r="S346" s="50">
        <f t="shared" si="81"/>
        <v>0</v>
      </c>
      <c r="T346" s="15">
        <f t="shared" si="80"/>
        <v>0</v>
      </c>
      <c r="U346" s="52">
        <f t="shared" si="78"/>
        <v>0</v>
      </c>
      <c r="V346" s="40"/>
    </row>
    <row r="347" spans="1:22">
      <c r="A347" s="15">
        <f t="shared" si="79"/>
        <v>346</v>
      </c>
      <c r="B347" s="15" t="s">
        <v>540</v>
      </c>
      <c r="C347" s="15"/>
      <c r="D347" s="49">
        <f t="shared" si="71"/>
        <v>0</v>
      </c>
      <c r="E347" s="15"/>
      <c r="F347" s="49">
        <f t="shared" si="72"/>
        <v>0</v>
      </c>
      <c r="G347" s="15"/>
      <c r="H347" s="49">
        <f t="shared" si="69"/>
        <v>0</v>
      </c>
      <c r="I347" s="15"/>
      <c r="J347" s="49">
        <f t="shared" si="73"/>
        <v>0</v>
      </c>
      <c r="K347" s="15"/>
      <c r="L347" s="49">
        <f t="shared" si="74"/>
        <v>0</v>
      </c>
      <c r="M347" s="15"/>
      <c r="N347" s="49">
        <f t="shared" si="75"/>
        <v>0</v>
      </c>
      <c r="O347" s="15"/>
      <c r="P347" s="49">
        <f t="shared" si="76"/>
        <v>0</v>
      </c>
      <c r="Q347" s="15"/>
      <c r="R347" s="49">
        <f t="shared" si="77"/>
        <v>0</v>
      </c>
      <c r="S347" s="50">
        <f t="shared" si="81"/>
        <v>0</v>
      </c>
      <c r="T347" s="15">
        <f t="shared" si="80"/>
        <v>0</v>
      </c>
      <c r="U347" s="52">
        <f t="shared" si="78"/>
        <v>0</v>
      </c>
      <c r="V347" s="40"/>
    </row>
    <row r="348" spans="1:22">
      <c r="A348" s="15">
        <f t="shared" si="79"/>
        <v>347</v>
      </c>
      <c r="B348" s="15" t="s">
        <v>559</v>
      </c>
      <c r="C348" s="15"/>
      <c r="D348" s="49">
        <f t="shared" si="71"/>
        <v>0</v>
      </c>
      <c r="E348" s="15"/>
      <c r="F348" s="49">
        <f t="shared" si="72"/>
        <v>0</v>
      </c>
      <c r="G348" s="15"/>
      <c r="H348" s="49">
        <f t="shared" si="69"/>
        <v>0</v>
      </c>
      <c r="I348" s="15"/>
      <c r="J348" s="49">
        <f t="shared" si="73"/>
        <v>0</v>
      </c>
      <c r="K348" s="15"/>
      <c r="L348" s="49">
        <f t="shared" si="74"/>
        <v>0</v>
      </c>
      <c r="M348" s="15"/>
      <c r="N348" s="49">
        <f t="shared" si="75"/>
        <v>0</v>
      </c>
      <c r="O348" s="15"/>
      <c r="P348" s="49">
        <f t="shared" si="76"/>
        <v>0</v>
      </c>
      <c r="Q348" s="15"/>
      <c r="R348" s="49">
        <f t="shared" si="77"/>
        <v>0</v>
      </c>
      <c r="S348" s="50">
        <f t="shared" si="81"/>
        <v>0</v>
      </c>
      <c r="T348" s="15">
        <f t="shared" si="80"/>
        <v>0</v>
      </c>
      <c r="U348" s="52">
        <f t="shared" si="78"/>
        <v>0</v>
      </c>
      <c r="V348" s="40"/>
    </row>
    <row r="349" spans="1:22">
      <c r="A349" s="15">
        <f t="shared" si="79"/>
        <v>348</v>
      </c>
      <c r="B349" s="15" t="s">
        <v>560</v>
      </c>
      <c r="C349" s="15"/>
      <c r="D349" s="49">
        <f t="shared" si="71"/>
        <v>0</v>
      </c>
      <c r="E349" s="15"/>
      <c r="F349" s="49">
        <f t="shared" si="72"/>
        <v>0</v>
      </c>
      <c r="G349" s="15"/>
      <c r="H349" s="49">
        <f t="shared" si="69"/>
        <v>0</v>
      </c>
      <c r="I349" s="15"/>
      <c r="J349" s="49">
        <f t="shared" si="73"/>
        <v>0</v>
      </c>
      <c r="K349" s="15"/>
      <c r="L349" s="49">
        <f t="shared" si="74"/>
        <v>0</v>
      </c>
      <c r="M349" s="15"/>
      <c r="N349" s="49">
        <f t="shared" si="75"/>
        <v>0</v>
      </c>
      <c r="O349" s="15"/>
      <c r="P349" s="49">
        <f t="shared" si="76"/>
        <v>0</v>
      </c>
      <c r="Q349" s="15"/>
      <c r="R349" s="49">
        <f t="shared" si="77"/>
        <v>0</v>
      </c>
      <c r="S349" s="50">
        <f t="shared" si="81"/>
        <v>0</v>
      </c>
      <c r="T349" s="15">
        <f t="shared" si="80"/>
        <v>0</v>
      </c>
      <c r="U349" s="52">
        <f t="shared" si="78"/>
        <v>0</v>
      </c>
      <c r="V349" s="40"/>
    </row>
    <row r="350" spans="1:22">
      <c r="A350" s="15">
        <f t="shared" si="79"/>
        <v>349</v>
      </c>
      <c r="B350" s="15" t="s">
        <v>561</v>
      </c>
      <c r="C350" s="15"/>
      <c r="D350" s="49">
        <f t="shared" si="71"/>
        <v>0</v>
      </c>
      <c r="E350" s="15"/>
      <c r="F350" s="49">
        <f t="shared" si="72"/>
        <v>0</v>
      </c>
      <c r="G350" s="15"/>
      <c r="H350" s="49">
        <f t="shared" si="69"/>
        <v>0</v>
      </c>
      <c r="I350" s="15"/>
      <c r="J350" s="49">
        <f t="shared" si="73"/>
        <v>0</v>
      </c>
      <c r="K350" s="15"/>
      <c r="L350" s="49">
        <f t="shared" si="74"/>
        <v>0</v>
      </c>
      <c r="M350" s="15"/>
      <c r="N350" s="49">
        <f t="shared" si="75"/>
        <v>0</v>
      </c>
      <c r="O350" s="15"/>
      <c r="P350" s="49">
        <f t="shared" si="76"/>
        <v>0</v>
      </c>
      <c r="Q350" s="15"/>
      <c r="R350" s="49">
        <f t="shared" si="77"/>
        <v>0</v>
      </c>
      <c r="S350" s="50">
        <f t="shared" si="81"/>
        <v>0</v>
      </c>
      <c r="T350" s="15">
        <f t="shared" si="80"/>
        <v>0</v>
      </c>
      <c r="U350" s="52">
        <f t="shared" si="78"/>
        <v>0</v>
      </c>
      <c r="V350" s="40"/>
    </row>
    <row r="351" spans="1:22">
      <c r="A351" s="15">
        <f t="shared" si="79"/>
        <v>350</v>
      </c>
      <c r="B351" s="67" t="s">
        <v>62</v>
      </c>
      <c r="C351" s="15"/>
      <c r="D351" s="49">
        <f t="shared" si="71"/>
        <v>0</v>
      </c>
      <c r="E351" s="15"/>
      <c r="F351" s="49">
        <f t="shared" si="72"/>
        <v>0</v>
      </c>
      <c r="G351" s="15"/>
      <c r="H351" s="49">
        <f t="shared" si="69"/>
        <v>0</v>
      </c>
      <c r="I351" s="15"/>
      <c r="J351" s="49">
        <f t="shared" si="73"/>
        <v>0</v>
      </c>
      <c r="K351" s="15"/>
      <c r="L351" s="49">
        <f t="shared" si="74"/>
        <v>0</v>
      </c>
      <c r="M351" s="15"/>
      <c r="N351" s="49">
        <f t="shared" si="75"/>
        <v>0</v>
      </c>
      <c r="O351" s="15"/>
      <c r="P351" s="49">
        <f t="shared" si="76"/>
        <v>0</v>
      </c>
      <c r="Q351" s="15"/>
      <c r="R351" s="49">
        <f t="shared" si="77"/>
        <v>0</v>
      </c>
      <c r="S351" s="50">
        <f t="shared" si="81"/>
        <v>0</v>
      </c>
      <c r="T351" s="15">
        <f t="shared" si="80"/>
        <v>0</v>
      </c>
      <c r="U351" s="52">
        <f t="shared" si="78"/>
        <v>0</v>
      </c>
      <c r="V351" s="40"/>
    </row>
    <row r="352" spans="1:22">
      <c r="A352" s="15">
        <f t="shared" si="79"/>
        <v>351</v>
      </c>
      <c r="B352" s="67" t="s">
        <v>41</v>
      </c>
      <c r="C352" s="15"/>
      <c r="D352" s="49">
        <f t="shared" si="71"/>
        <v>0</v>
      </c>
      <c r="E352" s="15"/>
      <c r="F352" s="49">
        <f t="shared" si="72"/>
        <v>0</v>
      </c>
      <c r="G352" s="15"/>
      <c r="H352" s="49">
        <f t="shared" si="69"/>
        <v>0</v>
      </c>
      <c r="I352" s="15"/>
      <c r="J352" s="49">
        <f t="shared" si="73"/>
        <v>0</v>
      </c>
      <c r="K352" s="15"/>
      <c r="L352" s="49">
        <f t="shared" si="74"/>
        <v>0</v>
      </c>
      <c r="M352" s="15"/>
      <c r="N352" s="49">
        <f t="shared" si="75"/>
        <v>0</v>
      </c>
      <c r="O352" s="15"/>
      <c r="P352" s="49">
        <f t="shared" si="76"/>
        <v>0</v>
      </c>
      <c r="Q352" s="15"/>
      <c r="R352" s="49">
        <f t="shared" si="77"/>
        <v>0</v>
      </c>
      <c r="S352" s="50">
        <f t="shared" si="81"/>
        <v>0</v>
      </c>
      <c r="T352" s="15">
        <f t="shared" si="80"/>
        <v>0</v>
      </c>
      <c r="U352" s="52">
        <f t="shared" si="78"/>
        <v>0</v>
      </c>
      <c r="V352" s="40"/>
    </row>
    <row r="353" spans="1:22">
      <c r="A353" s="15">
        <f t="shared" si="79"/>
        <v>352</v>
      </c>
      <c r="B353" s="67" t="s">
        <v>92</v>
      </c>
      <c r="C353" s="15"/>
      <c r="D353" s="49">
        <f t="shared" si="71"/>
        <v>0</v>
      </c>
      <c r="E353" s="15"/>
      <c r="F353" s="49">
        <f t="shared" si="72"/>
        <v>0</v>
      </c>
      <c r="G353" s="15"/>
      <c r="H353" s="49">
        <f t="shared" si="69"/>
        <v>0</v>
      </c>
      <c r="I353" s="15"/>
      <c r="J353" s="49">
        <f t="shared" si="73"/>
        <v>0</v>
      </c>
      <c r="K353" s="15"/>
      <c r="L353" s="49">
        <f t="shared" si="74"/>
        <v>0</v>
      </c>
      <c r="M353" s="15"/>
      <c r="N353" s="49">
        <f t="shared" si="75"/>
        <v>0</v>
      </c>
      <c r="O353" s="15"/>
      <c r="P353" s="49">
        <f t="shared" si="76"/>
        <v>0</v>
      </c>
      <c r="Q353" s="15"/>
      <c r="R353" s="49">
        <f t="shared" si="77"/>
        <v>0</v>
      </c>
      <c r="S353" s="50">
        <f t="shared" si="81"/>
        <v>0</v>
      </c>
      <c r="T353" s="15">
        <f t="shared" si="80"/>
        <v>0</v>
      </c>
      <c r="U353" s="52">
        <f t="shared" si="78"/>
        <v>0</v>
      </c>
      <c r="V353" s="40"/>
    </row>
    <row r="354" spans="1:22">
      <c r="A354" s="15">
        <f t="shared" si="79"/>
        <v>353</v>
      </c>
      <c r="B354" s="76" t="s">
        <v>126</v>
      </c>
      <c r="C354" s="15"/>
      <c r="D354" s="49">
        <f t="shared" si="71"/>
        <v>0</v>
      </c>
      <c r="E354" s="15"/>
      <c r="F354" s="49">
        <f t="shared" si="72"/>
        <v>0</v>
      </c>
      <c r="G354" s="15"/>
      <c r="H354" s="49">
        <f t="shared" si="69"/>
        <v>0</v>
      </c>
      <c r="I354" s="15"/>
      <c r="J354" s="49">
        <f t="shared" si="73"/>
        <v>0</v>
      </c>
      <c r="K354" s="15"/>
      <c r="L354" s="49">
        <f t="shared" si="74"/>
        <v>0</v>
      </c>
      <c r="M354" s="15"/>
      <c r="N354" s="49">
        <f t="shared" si="75"/>
        <v>0</v>
      </c>
      <c r="O354" s="15"/>
      <c r="P354" s="49">
        <f t="shared" si="76"/>
        <v>0</v>
      </c>
      <c r="Q354" s="15"/>
      <c r="R354" s="49">
        <f t="shared" si="77"/>
        <v>0</v>
      </c>
      <c r="S354" s="50">
        <f t="shared" si="81"/>
        <v>0</v>
      </c>
      <c r="T354" s="15">
        <f t="shared" si="80"/>
        <v>0</v>
      </c>
      <c r="U354" s="52">
        <f t="shared" si="78"/>
        <v>0</v>
      </c>
      <c r="V354" s="40"/>
    </row>
    <row r="355" spans="1:22">
      <c r="A355" s="15">
        <f t="shared" si="79"/>
        <v>354</v>
      </c>
      <c r="B355" s="65" t="s">
        <v>258</v>
      </c>
      <c r="C355" s="15"/>
      <c r="D355" s="49">
        <f t="shared" si="71"/>
        <v>0</v>
      </c>
      <c r="E355" s="15"/>
      <c r="F355" s="49">
        <f t="shared" si="72"/>
        <v>0</v>
      </c>
      <c r="G355" s="15"/>
      <c r="H355" s="49">
        <f t="shared" si="69"/>
        <v>0</v>
      </c>
      <c r="I355" s="15"/>
      <c r="J355" s="49">
        <f t="shared" si="73"/>
        <v>0</v>
      </c>
      <c r="K355" s="15"/>
      <c r="L355" s="49">
        <f t="shared" si="74"/>
        <v>0</v>
      </c>
      <c r="M355" s="15"/>
      <c r="N355" s="49">
        <f t="shared" si="75"/>
        <v>0</v>
      </c>
      <c r="O355" s="15"/>
      <c r="P355" s="49">
        <f t="shared" si="76"/>
        <v>0</v>
      </c>
      <c r="Q355" s="15"/>
      <c r="R355" s="49">
        <f t="shared" si="77"/>
        <v>0</v>
      </c>
      <c r="S355" s="50">
        <f t="shared" si="81"/>
        <v>0</v>
      </c>
      <c r="T355" s="15">
        <f t="shared" si="80"/>
        <v>0</v>
      </c>
      <c r="U355" s="52">
        <f t="shared" si="78"/>
        <v>0</v>
      </c>
      <c r="V355" s="40"/>
    </row>
    <row r="356" spans="1:22">
      <c r="A356" s="15">
        <f t="shared" si="79"/>
        <v>355</v>
      </c>
      <c r="B356" s="65" t="s">
        <v>353</v>
      </c>
      <c r="C356" s="15"/>
      <c r="D356" s="49">
        <f t="shared" si="71"/>
        <v>0</v>
      </c>
      <c r="E356" s="15"/>
      <c r="F356" s="49">
        <f t="shared" si="72"/>
        <v>0</v>
      </c>
      <c r="G356" s="15"/>
      <c r="H356" s="49">
        <f t="shared" si="69"/>
        <v>0</v>
      </c>
      <c r="I356" s="15"/>
      <c r="J356" s="49">
        <f t="shared" si="73"/>
        <v>0</v>
      </c>
      <c r="K356" s="15"/>
      <c r="L356" s="49">
        <f t="shared" si="74"/>
        <v>0</v>
      </c>
      <c r="M356" s="15"/>
      <c r="N356" s="49">
        <f t="shared" si="75"/>
        <v>0</v>
      </c>
      <c r="O356" s="15"/>
      <c r="P356" s="49">
        <f t="shared" si="76"/>
        <v>0</v>
      </c>
      <c r="Q356" s="15"/>
      <c r="R356" s="49">
        <f t="shared" si="77"/>
        <v>0</v>
      </c>
      <c r="S356" s="50">
        <f t="shared" si="81"/>
        <v>0</v>
      </c>
      <c r="T356" s="15">
        <f t="shared" si="80"/>
        <v>0</v>
      </c>
      <c r="U356" s="52">
        <f t="shared" si="78"/>
        <v>0</v>
      </c>
      <c r="V356" s="40"/>
    </row>
    <row r="357" spans="1:22">
      <c r="A357" s="15">
        <f t="shared" si="79"/>
        <v>356</v>
      </c>
      <c r="B357" s="67" t="s">
        <v>53</v>
      </c>
      <c r="C357" s="15"/>
      <c r="D357" s="49">
        <f t="shared" si="71"/>
        <v>0</v>
      </c>
      <c r="E357" s="15"/>
      <c r="F357" s="49">
        <f t="shared" si="72"/>
        <v>0</v>
      </c>
      <c r="G357" s="15"/>
      <c r="H357" s="49">
        <f t="shared" si="69"/>
        <v>0</v>
      </c>
      <c r="I357" s="15"/>
      <c r="J357" s="49">
        <f t="shared" si="73"/>
        <v>0</v>
      </c>
      <c r="K357" s="15"/>
      <c r="L357" s="49">
        <f t="shared" si="74"/>
        <v>0</v>
      </c>
      <c r="M357" s="15"/>
      <c r="N357" s="49">
        <f t="shared" si="75"/>
        <v>0</v>
      </c>
      <c r="O357" s="15"/>
      <c r="P357" s="49">
        <f t="shared" si="76"/>
        <v>0</v>
      </c>
      <c r="Q357" s="15"/>
      <c r="R357" s="49">
        <f t="shared" si="77"/>
        <v>0</v>
      </c>
      <c r="S357" s="50">
        <f t="shared" si="81"/>
        <v>0</v>
      </c>
      <c r="T357" s="15">
        <f t="shared" si="80"/>
        <v>0</v>
      </c>
      <c r="U357" s="52">
        <f t="shared" si="78"/>
        <v>0</v>
      </c>
      <c r="V357" s="40"/>
    </row>
    <row r="358" spans="1:22">
      <c r="A358" s="15">
        <f t="shared" si="79"/>
        <v>357</v>
      </c>
      <c r="B358" s="67" t="s">
        <v>46</v>
      </c>
      <c r="C358" s="15"/>
      <c r="D358" s="49">
        <f t="shared" si="71"/>
        <v>0</v>
      </c>
      <c r="E358" s="15"/>
      <c r="F358" s="49">
        <f t="shared" si="72"/>
        <v>0</v>
      </c>
      <c r="G358" s="15"/>
      <c r="H358" s="49">
        <f t="shared" si="69"/>
        <v>0</v>
      </c>
      <c r="I358" s="15"/>
      <c r="J358" s="49">
        <f t="shared" si="73"/>
        <v>0</v>
      </c>
      <c r="K358" s="15"/>
      <c r="L358" s="49">
        <f t="shared" si="74"/>
        <v>0</v>
      </c>
      <c r="M358" s="15"/>
      <c r="N358" s="49">
        <f t="shared" si="75"/>
        <v>0</v>
      </c>
      <c r="O358" s="15"/>
      <c r="P358" s="49">
        <f t="shared" si="76"/>
        <v>0</v>
      </c>
      <c r="Q358" s="15"/>
      <c r="R358" s="49">
        <f t="shared" si="77"/>
        <v>0</v>
      </c>
      <c r="S358" s="50">
        <f t="shared" si="81"/>
        <v>0</v>
      </c>
      <c r="T358" s="15">
        <f t="shared" si="80"/>
        <v>0</v>
      </c>
      <c r="U358" s="52">
        <f t="shared" si="78"/>
        <v>0</v>
      </c>
      <c r="V358" s="40"/>
    </row>
    <row r="359" spans="1:22">
      <c r="A359" s="15">
        <f t="shared" si="79"/>
        <v>358</v>
      </c>
      <c r="B359" s="76" t="s">
        <v>93</v>
      </c>
      <c r="C359" s="15"/>
      <c r="D359" s="49">
        <f t="shared" si="71"/>
        <v>0</v>
      </c>
      <c r="E359" s="15"/>
      <c r="F359" s="49">
        <f t="shared" si="72"/>
        <v>0</v>
      </c>
      <c r="G359" s="15"/>
      <c r="H359" s="49">
        <f t="shared" si="69"/>
        <v>0</v>
      </c>
      <c r="I359" s="15"/>
      <c r="J359" s="49">
        <f t="shared" si="73"/>
        <v>0</v>
      </c>
      <c r="K359" s="15"/>
      <c r="L359" s="49">
        <f t="shared" si="74"/>
        <v>0</v>
      </c>
      <c r="M359" s="15"/>
      <c r="N359" s="49">
        <f t="shared" si="75"/>
        <v>0</v>
      </c>
      <c r="O359" s="15"/>
      <c r="P359" s="49">
        <f t="shared" si="76"/>
        <v>0</v>
      </c>
      <c r="Q359" s="15"/>
      <c r="R359" s="49">
        <f t="shared" si="77"/>
        <v>0</v>
      </c>
      <c r="S359" s="50">
        <f t="shared" si="81"/>
        <v>0</v>
      </c>
      <c r="T359" s="15">
        <f t="shared" si="80"/>
        <v>0</v>
      </c>
      <c r="U359" s="52">
        <f t="shared" si="78"/>
        <v>0</v>
      </c>
      <c r="V359" s="40"/>
    </row>
    <row r="360" spans="1:22">
      <c r="A360" s="15">
        <f t="shared" si="79"/>
        <v>359</v>
      </c>
      <c r="B360" s="67" t="s">
        <v>241</v>
      </c>
      <c r="C360" s="15"/>
      <c r="D360" s="49">
        <f t="shared" si="71"/>
        <v>0</v>
      </c>
      <c r="E360" s="15"/>
      <c r="F360" s="49">
        <f t="shared" si="72"/>
        <v>0</v>
      </c>
      <c r="G360" s="15"/>
      <c r="H360" s="49">
        <f t="shared" si="69"/>
        <v>0</v>
      </c>
      <c r="I360" s="15"/>
      <c r="J360" s="49">
        <f t="shared" si="73"/>
        <v>0</v>
      </c>
      <c r="K360" s="15"/>
      <c r="L360" s="49">
        <f t="shared" si="74"/>
        <v>0</v>
      </c>
      <c r="M360" s="15"/>
      <c r="N360" s="49">
        <f t="shared" si="75"/>
        <v>0</v>
      </c>
      <c r="O360" s="15"/>
      <c r="P360" s="49">
        <f t="shared" si="76"/>
        <v>0</v>
      </c>
      <c r="Q360" s="15"/>
      <c r="R360" s="49">
        <f t="shared" si="77"/>
        <v>0</v>
      </c>
      <c r="S360" s="50">
        <f t="shared" si="81"/>
        <v>0</v>
      </c>
      <c r="T360" s="15">
        <f t="shared" si="80"/>
        <v>0</v>
      </c>
      <c r="U360" s="52">
        <f t="shared" si="78"/>
        <v>0</v>
      </c>
      <c r="V360" s="40"/>
    </row>
    <row r="361" spans="1:22">
      <c r="A361" s="15">
        <f t="shared" si="79"/>
        <v>360</v>
      </c>
      <c r="B361" s="65" t="s">
        <v>289</v>
      </c>
      <c r="C361" s="15"/>
      <c r="D361" s="49">
        <f t="shared" si="71"/>
        <v>0</v>
      </c>
      <c r="E361" s="15"/>
      <c r="F361" s="49">
        <f t="shared" si="72"/>
        <v>0</v>
      </c>
      <c r="G361" s="15"/>
      <c r="H361" s="49">
        <f t="shared" si="69"/>
        <v>0</v>
      </c>
      <c r="I361" s="15"/>
      <c r="J361" s="49">
        <f t="shared" si="73"/>
        <v>0</v>
      </c>
      <c r="K361" s="15"/>
      <c r="L361" s="49">
        <f t="shared" si="74"/>
        <v>0</v>
      </c>
      <c r="M361" s="15"/>
      <c r="N361" s="49">
        <f t="shared" si="75"/>
        <v>0</v>
      </c>
      <c r="O361" s="15"/>
      <c r="P361" s="49">
        <f t="shared" si="76"/>
        <v>0</v>
      </c>
      <c r="Q361" s="15"/>
      <c r="R361" s="49">
        <f t="shared" si="77"/>
        <v>0</v>
      </c>
      <c r="S361" s="50">
        <f t="shared" si="81"/>
        <v>0</v>
      </c>
      <c r="T361" s="15">
        <f t="shared" si="80"/>
        <v>0</v>
      </c>
      <c r="U361" s="52">
        <f t="shared" si="78"/>
        <v>0</v>
      </c>
      <c r="V361" s="40"/>
    </row>
    <row r="362" spans="1:22">
      <c r="A362" s="15">
        <f t="shared" si="79"/>
        <v>361</v>
      </c>
      <c r="B362" s="67" t="s">
        <v>144</v>
      </c>
      <c r="C362" s="15"/>
      <c r="D362" s="49">
        <f t="shared" si="71"/>
        <v>0</v>
      </c>
      <c r="E362" s="15"/>
      <c r="F362" s="49">
        <f t="shared" si="72"/>
        <v>0</v>
      </c>
      <c r="G362" s="15"/>
      <c r="H362" s="49">
        <f t="shared" si="69"/>
        <v>0</v>
      </c>
      <c r="I362" s="15"/>
      <c r="J362" s="49">
        <f t="shared" si="73"/>
        <v>0</v>
      </c>
      <c r="K362" s="15"/>
      <c r="L362" s="49">
        <f t="shared" si="74"/>
        <v>0</v>
      </c>
      <c r="M362" s="15"/>
      <c r="N362" s="49">
        <f t="shared" si="75"/>
        <v>0</v>
      </c>
      <c r="O362" s="15"/>
      <c r="P362" s="49">
        <f t="shared" si="76"/>
        <v>0</v>
      </c>
      <c r="Q362" s="15"/>
      <c r="R362" s="49">
        <f t="shared" si="77"/>
        <v>0</v>
      </c>
      <c r="S362" s="50">
        <f t="shared" si="81"/>
        <v>0</v>
      </c>
      <c r="T362" s="15">
        <f t="shared" si="80"/>
        <v>0</v>
      </c>
      <c r="U362" s="52">
        <f t="shared" si="78"/>
        <v>0</v>
      </c>
      <c r="V362" s="40"/>
    </row>
    <row r="363" spans="1:22">
      <c r="A363" s="15">
        <f t="shared" si="79"/>
        <v>362</v>
      </c>
      <c r="B363" s="67" t="s">
        <v>77</v>
      </c>
      <c r="C363" s="15"/>
      <c r="D363" s="49">
        <f t="shared" si="71"/>
        <v>0</v>
      </c>
      <c r="E363" s="15"/>
      <c r="F363" s="49">
        <f t="shared" si="72"/>
        <v>0</v>
      </c>
      <c r="G363" s="15"/>
      <c r="H363" s="49">
        <f t="shared" si="69"/>
        <v>0</v>
      </c>
      <c r="I363" s="15"/>
      <c r="J363" s="49">
        <f t="shared" si="73"/>
        <v>0</v>
      </c>
      <c r="K363" s="15"/>
      <c r="L363" s="49">
        <f t="shared" si="74"/>
        <v>0</v>
      </c>
      <c r="M363" s="15"/>
      <c r="N363" s="49">
        <f t="shared" si="75"/>
        <v>0</v>
      </c>
      <c r="O363" s="15"/>
      <c r="P363" s="49">
        <f t="shared" si="76"/>
        <v>0</v>
      </c>
      <c r="Q363" s="15"/>
      <c r="R363" s="49">
        <f t="shared" si="77"/>
        <v>0</v>
      </c>
      <c r="S363" s="50">
        <f t="shared" si="81"/>
        <v>0</v>
      </c>
      <c r="T363" s="15">
        <f t="shared" si="80"/>
        <v>0</v>
      </c>
      <c r="U363" s="52">
        <f t="shared" si="78"/>
        <v>0</v>
      </c>
      <c r="V363" s="40"/>
    </row>
    <row r="364" spans="1:22">
      <c r="A364" s="15">
        <f t="shared" si="79"/>
        <v>363</v>
      </c>
      <c r="B364" s="67" t="s">
        <v>141</v>
      </c>
      <c r="C364" s="15"/>
      <c r="D364" s="49">
        <f t="shared" si="71"/>
        <v>0</v>
      </c>
      <c r="E364" s="15"/>
      <c r="F364" s="49">
        <f t="shared" si="72"/>
        <v>0</v>
      </c>
      <c r="G364" s="15"/>
      <c r="H364" s="49">
        <f t="shared" si="69"/>
        <v>0</v>
      </c>
      <c r="I364" s="15"/>
      <c r="J364" s="49">
        <f t="shared" si="73"/>
        <v>0</v>
      </c>
      <c r="K364" s="15"/>
      <c r="L364" s="49">
        <f t="shared" si="74"/>
        <v>0</v>
      </c>
      <c r="M364" s="15"/>
      <c r="N364" s="49">
        <f t="shared" si="75"/>
        <v>0</v>
      </c>
      <c r="O364" s="15"/>
      <c r="P364" s="49">
        <f t="shared" si="76"/>
        <v>0</v>
      </c>
      <c r="Q364" s="15"/>
      <c r="R364" s="49">
        <f t="shared" si="77"/>
        <v>0</v>
      </c>
      <c r="S364" s="50">
        <f t="shared" si="81"/>
        <v>0</v>
      </c>
      <c r="T364" s="15">
        <f t="shared" si="80"/>
        <v>0</v>
      </c>
      <c r="U364" s="52">
        <f t="shared" si="78"/>
        <v>0</v>
      </c>
      <c r="V364" s="40"/>
    </row>
    <row r="365" spans="1:22">
      <c r="A365" s="15">
        <f t="shared" si="79"/>
        <v>364</v>
      </c>
      <c r="B365" s="76" t="s">
        <v>87</v>
      </c>
      <c r="C365" s="15"/>
      <c r="D365" s="49">
        <f t="shared" si="71"/>
        <v>0</v>
      </c>
      <c r="E365" s="15"/>
      <c r="F365" s="49">
        <f t="shared" si="72"/>
        <v>0</v>
      </c>
      <c r="G365" s="15"/>
      <c r="H365" s="49">
        <f t="shared" si="69"/>
        <v>0</v>
      </c>
      <c r="I365" s="15"/>
      <c r="J365" s="49">
        <f t="shared" si="73"/>
        <v>0</v>
      </c>
      <c r="K365" s="15"/>
      <c r="L365" s="49">
        <f t="shared" si="74"/>
        <v>0</v>
      </c>
      <c r="M365" s="15"/>
      <c r="N365" s="49">
        <f t="shared" si="75"/>
        <v>0</v>
      </c>
      <c r="O365" s="15"/>
      <c r="P365" s="49">
        <f t="shared" si="76"/>
        <v>0</v>
      </c>
      <c r="Q365" s="15"/>
      <c r="R365" s="49">
        <f t="shared" si="77"/>
        <v>0</v>
      </c>
      <c r="S365" s="50">
        <f t="shared" si="81"/>
        <v>0</v>
      </c>
      <c r="T365" s="15">
        <f t="shared" si="80"/>
        <v>0</v>
      </c>
      <c r="U365" s="52">
        <f t="shared" si="78"/>
        <v>0</v>
      </c>
      <c r="V365" s="40"/>
    </row>
    <row r="366" spans="1:22">
      <c r="A366" s="15">
        <f t="shared" si="79"/>
        <v>365</v>
      </c>
      <c r="B366" s="76" t="s">
        <v>88</v>
      </c>
      <c r="C366" s="15"/>
      <c r="D366" s="49">
        <f t="shared" si="71"/>
        <v>0</v>
      </c>
      <c r="E366" s="15"/>
      <c r="F366" s="49">
        <f t="shared" si="72"/>
        <v>0</v>
      </c>
      <c r="G366" s="15"/>
      <c r="H366" s="49">
        <f t="shared" ref="H366:H403" si="82">G366/58</f>
        <v>0</v>
      </c>
      <c r="I366" s="15"/>
      <c r="J366" s="49">
        <f t="shared" si="73"/>
        <v>0</v>
      </c>
      <c r="K366" s="15"/>
      <c r="L366" s="49">
        <f t="shared" si="74"/>
        <v>0</v>
      </c>
      <c r="M366" s="15"/>
      <c r="N366" s="49">
        <f t="shared" si="75"/>
        <v>0</v>
      </c>
      <c r="O366" s="15"/>
      <c r="P366" s="49">
        <f t="shared" si="76"/>
        <v>0</v>
      </c>
      <c r="Q366" s="15"/>
      <c r="R366" s="49">
        <f t="shared" si="77"/>
        <v>0</v>
      </c>
      <c r="S366" s="50">
        <f t="shared" si="81"/>
        <v>0</v>
      </c>
      <c r="T366" s="15">
        <f t="shared" si="80"/>
        <v>0</v>
      </c>
      <c r="U366" s="52">
        <f t="shared" si="78"/>
        <v>0</v>
      </c>
      <c r="V366" s="40"/>
    </row>
    <row r="367" spans="1:22">
      <c r="A367" s="15">
        <f t="shared" si="79"/>
        <v>366</v>
      </c>
      <c r="B367" s="67" t="s">
        <v>104</v>
      </c>
      <c r="C367" s="15"/>
      <c r="D367" s="49">
        <f t="shared" si="71"/>
        <v>0</v>
      </c>
      <c r="E367" s="15"/>
      <c r="F367" s="49">
        <f t="shared" si="72"/>
        <v>0</v>
      </c>
      <c r="G367" s="15"/>
      <c r="H367" s="49">
        <f t="shared" si="82"/>
        <v>0</v>
      </c>
      <c r="I367" s="15"/>
      <c r="J367" s="49">
        <f t="shared" si="73"/>
        <v>0</v>
      </c>
      <c r="K367" s="15"/>
      <c r="L367" s="49">
        <f t="shared" si="74"/>
        <v>0</v>
      </c>
      <c r="M367" s="15"/>
      <c r="N367" s="49">
        <f t="shared" si="75"/>
        <v>0</v>
      </c>
      <c r="O367" s="15"/>
      <c r="P367" s="49">
        <f t="shared" si="76"/>
        <v>0</v>
      </c>
      <c r="Q367" s="15"/>
      <c r="R367" s="49">
        <f t="shared" si="77"/>
        <v>0</v>
      </c>
      <c r="S367" s="50">
        <f t="shared" si="81"/>
        <v>0</v>
      </c>
      <c r="T367" s="15">
        <f t="shared" si="80"/>
        <v>0</v>
      </c>
      <c r="U367" s="52">
        <f t="shared" si="78"/>
        <v>0</v>
      </c>
      <c r="V367" s="40"/>
    </row>
    <row r="368" spans="1:22">
      <c r="A368" s="15">
        <f t="shared" si="79"/>
        <v>367</v>
      </c>
      <c r="B368" s="67" t="s">
        <v>146</v>
      </c>
      <c r="C368" s="15"/>
      <c r="D368" s="49">
        <f t="shared" si="71"/>
        <v>0</v>
      </c>
      <c r="E368" s="15"/>
      <c r="F368" s="49">
        <f t="shared" si="72"/>
        <v>0</v>
      </c>
      <c r="G368" s="15"/>
      <c r="H368" s="49">
        <f t="shared" si="82"/>
        <v>0</v>
      </c>
      <c r="I368" s="15"/>
      <c r="J368" s="49">
        <f t="shared" si="73"/>
        <v>0</v>
      </c>
      <c r="K368" s="15"/>
      <c r="L368" s="49">
        <f t="shared" si="74"/>
        <v>0</v>
      </c>
      <c r="M368" s="15"/>
      <c r="N368" s="49">
        <f t="shared" si="75"/>
        <v>0</v>
      </c>
      <c r="O368" s="15"/>
      <c r="P368" s="49">
        <f t="shared" si="76"/>
        <v>0</v>
      </c>
      <c r="Q368" s="15"/>
      <c r="R368" s="49">
        <f t="shared" si="77"/>
        <v>0</v>
      </c>
      <c r="S368" s="50">
        <f t="shared" si="81"/>
        <v>0</v>
      </c>
      <c r="T368" s="15">
        <f t="shared" si="80"/>
        <v>0</v>
      </c>
      <c r="U368" s="52">
        <f t="shared" si="78"/>
        <v>0</v>
      </c>
      <c r="V368" s="40"/>
    </row>
    <row r="369" spans="1:22">
      <c r="A369" s="15">
        <f t="shared" si="79"/>
        <v>368</v>
      </c>
      <c r="B369" s="67" t="s">
        <v>131</v>
      </c>
      <c r="C369" s="15"/>
      <c r="D369" s="49">
        <f t="shared" si="71"/>
        <v>0</v>
      </c>
      <c r="E369" s="15"/>
      <c r="F369" s="49">
        <f t="shared" si="72"/>
        <v>0</v>
      </c>
      <c r="G369" s="15"/>
      <c r="H369" s="49">
        <f t="shared" si="82"/>
        <v>0</v>
      </c>
      <c r="I369" s="15"/>
      <c r="J369" s="49">
        <f t="shared" si="73"/>
        <v>0</v>
      </c>
      <c r="K369" s="15"/>
      <c r="L369" s="49">
        <f t="shared" si="74"/>
        <v>0</v>
      </c>
      <c r="M369" s="15"/>
      <c r="N369" s="49">
        <f t="shared" si="75"/>
        <v>0</v>
      </c>
      <c r="O369" s="15"/>
      <c r="P369" s="49">
        <f t="shared" si="76"/>
        <v>0</v>
      </c>
      <c r="Q369" s="15"/>
      <c r="R369" s="49">
        <f t="shared" si="77"/>
        <v>0</v>
      </c>
      <c r="S369" s="50">
        <f t="shared" si="81"/>
        <v>0</v>
      </c>
      <c r="T369" s="15">
        <f t="shared" si="80"/>
        <v>0</v>
      </c>
      <c r="U369" s="52">
        <f t="shared" si="78"/>
        <v>0</v>
      </c>
      <c r="V369" s="40"/>
    </row>
    <row r="370" spans="1:22">
      <c r="A370" s="15">
        <f t="shared" si="79"/>
        <v>369</v>
      </c>
      <c r="B370" s="65" t="s">
        <v>215</v>
      </c>
      <c r="C370" s="15"/>
      <c r="D370" s="49">
        <f t="shared" si="71"/>
        <v>0</v>
      </c>
      <c r="E370" s="15"/>
      <c r="F370" s="49">
        <f t="shared" si="72"/>
        <v>0</v>
      </c>
      <c r="G370" s="15"/>
      <c r="H370" s="49">
        <f t="shared" si="82"/>
        <v>0</v>
      </c>
      <c r="I370" s="15"/>
      <c r="J370" s="49">
        <f t="shared" si="73"/>
        <v>0</v>
      </c>
      <c r="K370" s="15"/>
      <c r="L370" s="49">
        <f t="shared" si="74"/>
        <v>0</v>
      </c>
      <c r="M370" s="15"/>
      <c r="N370" s="49">
        <f t="shared" si="75"/>
        <v>0</v>
      </c>
      <c r="O370" s="15"/>
      <c r="P370" s="49">
        <f t="shared" si="76"/>
        <v>0</v>
      </c>
      <c r="Q370" s="15"/>
      <c r="R370" s="49">
        <f t="shared" si="77"/>
        <v>0</v>
      </c>
      <c r="S370" s="50">
        <f t="shared" si="81"/>
        <v>0</v>
      </c>
      <c r="T370" s="15">
        <f t="shared" si="80"/>
        <v>0</v>
      </c>
      <c r="U370" s="52">
        <f t="shared" si="78"/>
        <v>0</v>
      </c>
      <c r="V370" s="40"/>
    </row>
    <row r="371" spans="1:22">
      <c r="A371" s="15">
        <f t="shared" si="79"/>
        <v>370</v>
      </c>
      <c r="B371" s="65" t="s">
        <v>221</v>
      </c>
      <c r="C371" s="15"/>
      <c r="D371" s="49">
        <f t="shared" si="71"/>
        <v>0</v>
      </c>
      <c r="E371" s="15"/>
      <c r="F371" s="49">
        <f t="shared" si="72"/>
        <v>0</v>
      </c>
      <c r="G371" s="15"/>
      <c r="H371" s="49">
        <f t="shared" si="82"/>
        <v>0</v>
      </c>
      <c r="I371" s="15"/>
      <c r="J371" s="49">
        <f t="shared" si="73"/>
        <v>0</v>
      </c>
      <c r="K371" s="15"/>
      <c r="L371" s="49">
        <f t="shared" si="74"/>
        <v>0</v>
      </c>
      <c r="M371" s="15"/>
      <c r="N371" s="49">
        <f t="shared" si="75"/>
        <v>0</v>
      </c>
      <c r="O371" s="15"/>
      <c r="P371" s="49">
        <f t="shared" si="76"/>
        <v>0</v>
      </c>
      <c r="Q371" s="15"/>
      <c r="R371" s="49">
        <f t="shared" si="77"/>
        <v>0</v>
      </c>
      <c r="S371" s="50">
        <f t="shared" ref="S371:S403" si="83">C371+E371+G371+I371+K371+M371+O371+Q371</f>
        <v>0</v>
      </c>
      <c r="T371" s="15">
        <f t="shared" si="80"/>
        <v>0</v>
      </c>
      <c r="U371" s="52">
        <f t="shared" si="78"/>
        <v>0</v>
      </c>
      <c r="V371" s="40"/>
    </row>
    <row r="372" spans="1:22">
      <c r="A372" s="15">
        <f t="shared" si="79"/>
        <v>371</v>
      </c>
      <c r="B372" s="65" t="s">
        <v>207</v>
      </c>
      <c r="C372" s="15"/>
      <c r="D372" s="49">
        <f t="shared" si="71"/>
        <v>0</v>
      </c>
      <c r="E372" s="15"/>
      <c r="F372" s="49">
        <f t="shared" si="72"/>
        <v>0</v>
      </c>
      <c r="G372" s="15"/>
      <c r="H372" s="49">
        <f t="shared" si="82"/>
        <v>0</v>
      </c>
      <c r="I372" s="15"/>
      <c r="J372" s="49">
        <f t="shared" si="73"/>
        <v>0</v>
      </c>
      <c r="K372" s="15"/>
      <c r="L372" s="49">
        <f t="shared" si="74"/>
        <v>0</v>
      </c>
      <c r="M372" s="15"/>
      <c r="N372" s="49">
        <f t="shared" si="75"/>
        <v>0</v>
      </c>
      <c r="O372" s="15"/>
      <c r="P372" s="49">
        <f t="shared" si="76"/>
        <v>0</v>
      </c>
      <c r="Q372" s="15"/>
      <c r="R372" s="49">
        <f t="shared" si="77"/>
        <v>0</v>
      </c>
      <c r="S372" s="50">
        <f t="shared" si="83"/>
        <v>0</v>
      </c>
      <c r="T372" s="15">
        <f t="shared" si="80"/>
        <v>0</v>
      </c>
      <c r="U372" s="52">
        <f t="shared" si="78"/>
        <v>0</v>
      </c>
      <c r="V372" s="40"/>
    </row>
    <row r="373" spans="1:22">
      <c r="A373" s="15">
        <f t="shared" si="79"/>
        <v>372</v>
      </c>
      <c r="B373" s="65" t="s">
        <v>207</v>
      </c>
      <c r="C373" s="15"/>
      <c r="D373" s="49">
        <f t="shared" si="71"/>
        <v>0</v>
      </c>
      <c r="E373" s="15"/>
      <c r="F373" s="49">
        <f t="shared" si="72"/>
        <v>0</v>
      </c>
      <c r="G373" s="15"/>
      <c r="H373" s="49">
        <f t="shared" si="82"/>
        <v>0</v>
      </c>
      <c r="I373" s="15"/>
      <c r="J373" s="49">
        <f t="shared" si="73"/>
        <v>0</v>
      </c>
      <c r="K373" s="15"/>
      <c r="L373" s="49">
        <f t="shared" si="74"/>
        <v>0</v>
      </c>
      <c r="M373" s="15"/>
      <c r="N373" s="49">
        <f t="shared" si="75"/>
        <v>0</v>
      </c>
      <c r="O373" s="15"/>
      <c r="P373" s="49">
        <f t="shared" si="76"/>
        <v>0</v>
      </c>
      <c r="Q373" s="15"/>
      <c r="R373" s="49">
        <f t="shared" si="77"/>
        <v>0</v>
      </c>
      <c r="S373" s="50">
        <f t="shared" si="83"/>
        <v>0</v>
      </c>
      <c r="T373" s="15">
        <f t="shared" si="80"/>
        <v>0</v>
      </c>
      <c r="U373" s="52">
        <f t="shared" si="78"/>
        <v>0</v>
      </c>
      <c r="V373" s="40"/>
    </row>
    <row r="374" spans="1:22">
      <c r="A374" s="15">
        <f t="shared" si="79"/>
        <v>373</v>
      </c>
      <c r="B374" s="67" t="s">
        <v>124</v>
      </c>
      <c r="C374" s="15"/>
      <c r="D374" s="49">
        <f t="shared" si="71"/>
        <v>0</v>
      </c>
      <c r="E374" s="15"/>
      <c r="F374" s="49">
        <f t="shared" si="72"/>
        <v>0</v>
      </c>
      <c r="G374" s="15"/>
      <c r="H374" s="49">
        <f t="shared" si="82"/>
        <v>0</v>
      </c>
      <c r="I374" s="15"/>
      <c r="J374" s="49">
        <f t="shared" si="73"/>
        <v>0</v>
      </c>
      <c r="K374" s="15"/>
      <c r="L374" s="49">
        <f t="shared" si="74"/>
        <v>0</v>
      </c>
      <c r="M374" s="15"/>
      <c r="N374" s="49">
        <f t="shared" si="75"/>
        <v>0</v>
      </c>
      <c r="O374" s="15"/>
      <c r="P374" s="49">
        <f t="shared" si="76"/>
        <v>0</v>
      </c>
      <c r="Q374" s="15"/>
      <c r="R374" s="49">
        <f t="shared" si="77"/>
        <v>0</v>
      </c>
      <c r="S374" s="50">
        <f t="shared" si="83"/>
        <v>0</v>
      </c>
      <c r="T374" s="15">
        <f t="shared" si="80"/>
        <v>0</v>
      </c>
      <c r="U374" s="52">
        <f t="shared" si="78"/>
        <v>0</v>
      </c>
      <c r="V374" s="40"/>
    </row>
    <row r="375" spans="1:22">
      <c r="A375" s="15">
        <f t="shared" si="79"/>
        <v>374</v>
      </c>
      <c r="B375" s="67" t="s">
        <v>152</v>
      </c>
      <c r="C375" s="15"/>
      <c r="D375" s="49">
        <f t="shared" si="71"/>
        <v>0</v>
      </c>
      <c r="E375" s="15"/>
      <c r="F375" s="49">
        <f t="shared" si="72"/>
        <v>0</v>
      </c>
      <c r="G375" s="15"/>
      <c r="H375" s="49">
        <f t="shared" si="82"/>
        <v>0</v>
      </c>
      <c r="I375" s="15"/>
      <c r="J375" s="49">
        <f t="shared" si="73"/>
        <v>0</v>
      </c>
      <c r="K375" s="15"/>
      <c r="L375" s="49">
        <f t="shared" si="74"/>
        <v>0</v>
      </c>
      <c r="M375" s="15"/>
      <c r="N375" s="49">
        <f t="shared" si="75"/>
        <v>0</v>
      </c>
      <c r="O375" s="15"/>
      <c r="P375" s="49">
        <f t="shared" si="76"/>
        <v>0</v>
      </c>
      <c r="Q375" s="15"/>
      <c r="R375" s="49">
        <f t="shared" si="77"/>
        <v>0</v>
      </c>
      <c r="S375" s="50">
        <f t="shared" si="83"/>
        <v>0</v>
      </c>
      <c r="T375" s="15">
        <f t="shared" si="80"/>
        <v>0</v>
      </c>
      <c r="U375" s="52">
        <f t="shared" si="78"/>
        <v>0</v>
      </c>
      <c r="V375" s="40"/>
    </row>
    <row r="376" spans="1:22">
      <c r="A376" s="15">
        <f t="shared" si="79"/>
        <v>375</v>
      </c>
      <c r="B376" s="76" t="s">
        <v>80</v>
      </c>
      <c r="C376" s="15"/>
      <c r="D376" s="49">
        <f t="shared" si="71"/>
        <v>0</v>
      </c>
      <c r="E376" s="15"/>
      <c r="F376" s="49">
        <f t="shared" si="72"/>
        <v>0</v>
      </c>
      <c r="G376" s="15"/>
      <c r="H376" s="49">
        <f t="shared" si="82"/>
        <v>0</v>
      </c>
      <c r="I376" s="15"/>
      <c r="J376" s="49">
        <f t="shared" si="73"/>
        <v>0</v>
      </c>
      <c r="K376" s="15"/>
      <c r="L376" s="49">
        <f t="shared" si="74"/>
        <v>0</v>
      </c>
      <c r="M376" s="15"/>
      <c r="N376" s="49">
        <f t="shared" si="75"/>
        <v>0</v>
      </c>
      <c r="O376" s="15"/>
      <c r="P376" s="49">
        <f t="shared" si="76"/>
        <v>0</v>
      </c>
      <c r="Q376" s="15"/>
      <c r="R376" s="49">
        <f t="shared" si="77"/>
        <v>0</v>
      </c>
      <c r="S376" s="50">
        <f t="shared" si="83"/>
        <v>0</v>
      </c>
      <c r="T376" s="15">
        <f t="shared" si="80"/>
        <v>0</v>
      </c>
      <c r="U376" s="52">
        <f t="shared" si="78"/>
        <v>0</v>
      </c>
      <c r="V376" s="40"/>
    </row>
    <row r="377" spans="1:22">
      <c r="A377" s="15">
        <f t="shared" si="79"/>
        <v>376</v>
      </c>
      <c r="B377" s="67" t="s">
        <v>192</v>
      </c>
      <c r="C377" s="15"/>
      <c r="D377" s="49">
        <f t="shared" si="71"/>
        <v>0</v>
      </c>
      <c r="E377" s="15"/>
      <c r="F377" s="49">
        <f t="shared" si="72"/>
        <v>0</v>
      </c>
      <c r="G377" s="15"/>
      <c r="H377" s="49">
        <f t="shared" si="82"/>
        <v>0</v>
      </c>
      <c r="I377" s="15"/>
      <c r="J377" s="49">
        <f t="shared" si="73"/>
        <v>0</v>
      </c>
      <c r="K377" s="15"/>
      <c r="L377" s="49">
        <f t="shared" si="74"/>
        <v>0</v>
      </c>
      <c r="M377" s="15"/>
      <c r="N377" s="49">
        <f t="shared" si="75"/>
        <v>0</v>
      </c>
      <c r="O377" s="15"/>
      <c r="P377" s="49">
        <f t="shared" si="76"/>
        <v>0</v>
      </c>
      <c r="Q377" s="15"/>
      <c r="R377" s="49">
        <f t="shared" si="77"/>
        <v>0</v>
      </c>
      <c r="S377" s="50">
        <f t="shared" si="83"/>
        <v>0</v>
      </c>
      <c r="T377" s="15">
        <f t="shared" si="80"/>
        <v>0</v>
      </c>
      <c r="U377" s="52">
        <f t="shared" si="78"/>
        <v>0</v>
      </c>
      <c r="V377" s="40"/>
    </row>
    <row r="378" spans="1:22">
      <c r="A378" s="15">
        <f t="shared" si="79"/>
        <v>377</v>
      </c>
      <c r="B378" s="67" t="s">
        <v>63</v>
      </c>
      <c r="C378" s="15"/>
      <c r="D378" s="49">
        <f t="shared" si="71"/>
        <v>0</v>
      </c>
      <c r="E378" s="15"/>
      <c r="F378" s="49">
        <f t="shared" si="72"/>
        <v>0</v>
      </c>
      <c r="G378" s="15"/>
      <c r="H378" s="49">
        <f t="shared" si="82"/>
        <v>0</v>
      </c>
      <c r="I378" s="15"/>
      <c r="J378" s="49">
        <f t="shared" si="73"/>
        <v>0</v>
      </c>
      <c r="K378" s="15"/>
      <c r="L378" s="49">
        <f t="shared" si="74"/>
        <v>0</v>
      </c>
      <c r="M378" s="15"/>
      <c r="N378" s="49">
        <f t="shared" si="75"/>
        <v>0</v>
      </c>
      <c r="O378" s="15"/>
      <c r="P378" s="49">
        <f t="shared" si="76"/>
        <v>0</v>
      </c>
      <c r="Q378" s="15"/>
      <c r="R378" s="49">
        <f t="shared" si="77"/>
        <v>0</v>
      </c>
      <c r="S378" s="50">
        <f t="shared" si="83"/>
        <v>0</v>
      </c>
      <c r="T378" s="15">
        <f t="shared" si="80"/>
        <v>0</v>
      </c>
      <c r="U378" s="52">
        <f t="shared" si="78"/>
        <v>0</v>
      </c>
      <c r="V378" s="40"/>
    </row>
    <row r="379" spans="1:22">
      <c r="A379" s="15">
        <f t="shared" si="79"/>
        <v>378</v>
      </c>
      <c r="B379" s="65" t="s">
        <v>219</v>
      </c>
      <c r="C379" s="15"/>
      <c r="D379" s="49">
        <f t="shared" si="71"/>
        <v>0</v>
      </c>
      <c r="E379" s="15"/>
      <c r="F379" s="49">
        <f t="shared" si="72"/>
        <v>0</v>
      </c>
      <c r="G379" s="15"/>
      <c r="H379" s="49">
        <f t="shared" si="82"/>
        <v>0</v>
      </c>
      <c r="I379" s="15"/>
      <c r="J379" s="49">
        <f t="shared" si="73"/>
        <v>0</v>
      </c>
      <c r="K379" s="15"/>
      <c r="L379" s="49">
        <f t="shared" si="74"/>
        <v>0</v>
      </c>
      <c r="M379" s="15"/>
      <c r="N379" s="49">
        <f t="shared" si="75"/>
        <v>0</v>
      </c>
      <c r="O379" s="15"/>
      <c r="P379" s="49">
        <f t="shared" si="76"/>
        <v>0</v>
      </c>
      <c r="Q379" s="15"/>
      <c r="R379" s="49">
        <f t="shared" si="77"/>
        <v>0</v>
      </c>
      <c r="S379" s="50">
        <f t="shared" si="83"/>
        <v>0</v>
      </c>
      <c r="T379" s="15">
        <f t="shared" si="80"/>
        <v>0</v>
      </c>
      <c r="U379" s="52">
        <f t="shared" si="78"/>
        <v>0</v>
      </c>
      <c r="V379" s="40"/>
    </row>
    <row r="380" spans="1:22">
      <c r="A380" s="15">
        <f t="shared" si="79"/>
        <v>379</v>
      </c>
      <c r="B380" s="65" t="s">
        <v>231</v>
      </c>
      <c r="C380" s="15"/>
      <c r="D380" s="49">
        <f t="shared" si="71"/>
        <v>0</v>
      </c>
      <c r="E380" s="15"/>
      <c r="F380" s="49">
        <f t="shared" si="72"/>
        <v>0</v>
      </c>
      <c r="G380" s="15"/>
      <c r="H380" s="49">
        <f t="shared" si="82"/>
        <v>0</v>
      </c>
      <c r="I380" s="15"/>
      <c r="J380" s="49">
        <f t="shared" si="73"/>
        <v>0</v>
      </c>
      <c r="K380" s="15"/>
      <c r="L380" s="49">
        <f t="shared" si="74"/>
        <v>0</v>
      </c>
      <c r="M380" s="15"/>
      <c r="N380" s="49">
        <f t="shared" si="75"/>
        <v>0</v>
      </c>
      <c r="O380" s="15"/>
      <c r="P380" s="49">
        <f t="shared" si="76"/>
        <v>0</v>
      </c>
      <c r="Q380" s="15"/>
      <c r="R380" s="49">
        <f t="shared" si="77"/>
        <v>0</v>
      </c>
      <c r="S380" s="50">
        <f t="shared" si="83"/>
        <v>0</v>
      </c>
      <c r="T380" s="15">
        <f t="shared" si="80"/>
        <v>0</v>
      </c>
      <c r="U380" s="52">
        <f t="shared" si="78"/>
        <v>0</v>
      </c>
      <c r="V380" s="40"/>
    </row>
    <row r="381" spans="1:22">
      <c r="A381" s="15">
        <f t="shared" si="79"/>
        <v>380</v>
      </c>
      <c r="B381" s="65" t="s">
        <v>201</v>
      </c>
      <c r="C381" s="15"/>
      <c r="D381" s="49">
        <f t="shared" si="71"/>
        <v>0</v>
      </c>
      <c r="E381" s="15"/>
      <c r="F381" s="49">
        <f t="shared" si="72"/>
        <v>0</v>
      </c>
      <c r="G381" s="15"/>
      <c r="H381" s="49">
        <f t="shared" si="82"/>
        <v>0</v>
      </c>
      <c r="I381" s="15"/>
      <c r="J381" s="49">
        <f t="shared" si="73"/>
        <v>0</v>
      </c>
      <c r="K381" s="15"/>
      <c r="L381" s="49">
        <f t="shared" si="74"/>
        <v>0</v>
      </c>
      <c r="M381" s="15"/>
      <c r="N381" s="49">
        <f t="shared" si="75"/>
        <v>0</v>
      </c>
      <c r="O381" s="15"/>
      <c r="P381" s="49">
        <f t="shared" si="76"/>
        <v>0</v>
      </c>
      <c r="Q381" s="15"/>
      <c r="R381" s="49">
        <f t="shared" si="77"/>
        <v>0</v>
      </c>
      <c r="S381" s="50">
        <f t="shared" si="83"/>
        <v>0</v>
      </c>
      <c r="T381" s="15">
        <f t="shared" si="80"/>
        <v>0</v>
      </c>
      <c r="U381" s="52">
        <f t="shared" si="78"/>
        <v>0</v>
      </c>
      <c r="V381" s="40"/>
    </row>
    <row r="382" spans="1:22">
      <c r="A382" s="15">
        <f t="shared" si="79"/>
        <v>381</v>
      </c>
      <c r="B382" s="67" t="s">
        <v>134</v>
      </c>
      <c r="C382" s="15"/>
      <c r="D382" s="49">
        <f t="shared" si="71"/>
        <v>0</v>
      </c>
      <c r="E382" s="15"/>
      <c r="F382" s="49">
        <f t="shared" si="72"/>
        <v>0</v>
      </c>
      <c r="G382" s="15"/>
      <c r="H382" s="49">
        <f t="shared" si="82"/>
        <v>0</v>
      </c>
      <c r="I382" s="15"/>
      <c r="J382" s="49">
        <f t="shared" si="73"/>
        <v>0</v>
      </c>
      <c r="K382" s="15"/>
      <c r="L382" s="49">
        <f t="shared" si="74"/>
        <v>0</v>
      </c>
      <c r="M382" s="15"/>
      <c r="N382" s="49">
        <f t="shared" si="75"/>
        <v>0</v>
      </c>
      <c r="O382" s="15"/>
      <c r="P382" s="49">
        <f t="shared" si="76"/>
        <v>0</v>
      </c>
      <c r="Q382" s="15"/>
      <c r="R382" s="49">
        <f t="shared" si="77"/>
        <v>0</v>
      </c>
      <c r="S382" s="50">
        <f t="shared" si="83"/>
        <v>0</v>
      </c>
      <c r="T382" s="15">
        <f t="shared" si="80"/>
        <v>0</v>
      </c>
      <c r="U382" s="52">
        <f t="shared" si="78"/>
        <v>0</v>
      </c>
      <c r="V382" s="40"/>
    </row>
    <row r="383" spans="1:22">
      <c r="A383" s="15">
        <f t="shared" si="79"/>
        <v>382</v>
      </c>
      <c r="B383" s="65" t="s">
        <v>170</v>
      </c>
      <c r="C383" s="15"/>
      <c r="D383" s="49">
        <f t="shared" si="71"/>
        <v>0</v>
      </c>
      <c r="E383" s="15"/>
      <c r="F383" s="49">
        <f t="shared" si="72"/>
        <v>0</v>
      </c>
      <c r="G383" s="15"/>
      <c r="H383" s="49">
        <f t="shared" si="82"/>
        <v>0</v>
      </c>
      <c r="I383" s="15"/>
      <c r="J383" s="49">
        <f t="shared" si="73"/>
        <v>0</v>
      </c>
      <c r="K383" s="15"/>
      <c r="L383" s="49">
        <f t="shared" si="74"/>
        <v>0</v>
      </c>
      <c r="M383" s="15"/>
      <c r="N383" s="49">
        <f t="shared" si="75"/>
        <v>0</v>
      </c>
      <c r="O383" s="15"/>
      <c r="P383" s="49">
        <f t="shared" si="76"/>
        <v>0</v>
      </c>
      <c r="Q383" s="15"/>
      <c r="R383" s="49">
        <f t="shared" si="77"/>
        <v>0</v>
      </c>
      <c r="S383" s="50">
        <f t="shared" si="83"/>
        <v>0</v>
      </c>
      <c r="T383" s="15">
        <f t="shared" si="80"/>
        <v>0</v>
      </c>
      <c r="U383" s="52">
        <f t="shared" si="78"/>
        <v>0</v>
      </c>
      <c r="V383" s="40"/>
    </row>
    <row r="384" spans="1:22">
      <c r="A384" s="15">
        <f t="shared" si="79"/>
        <v>383</v>
      </c>
      <c r="B384" s="67" t="s">
        <v>139</v>
      </c>
      <c r="C384" s="15"/>
      <c r="D384" s="49">
        <f t="shared" ref="D384:D403" si="84">C384/29</f>
        <v>0</v>
      </c>
      <c r="E384" s="15"/>
      <c r="F384" s="49">
        <f t="shared" si="72"/>
        <v>0</v>
      </c>
      <c r="G384" s="15"/>
      <c r="H384" s="49">
        <f t="shared" si="82"/>
        <v>0</v>
      </c>
      <c r="I384" s="15"/>
      <c r="J384" s="49">
        <f t="shared" si="73"/>
        <v>0</v>
      </c>
      <c r="K384" s="15"/>
      <c r="L384" s="49">
        <f t="shared" si="74"/>
        <v>0</v>
      </c>
      <c r="M384" s="15"/>
      <c r="N384" s="49">
        <f t="shared" si="75"/>
        <v>0</v>
      </c>
      <c r="O384" s="15"/>
      <c r="P384" s="49">
        <f t="shared" si="76"/>
        <v>0</v>
      </c>
      <c r="Q384" s="15"/>
      <c r="R384" s="49">
        <f t="shared" si="77"/>
        <v>0</v>
      </c>
      <c r="S384" s="50">
        <f t="shared" si="83"/>
        <v>0</v>
      </c>
      <c r="T384" s="15">
        <f t="shared" si="80"/>
        <v>0</v>
      </c>
      <c r="U384" s="52">
        <f t="shared" si="78"/>
        <v>0</v>
      </c>
      <c r="V384" s="40"/>
    </row>
    <row r="385" spans="1:22">
      <c r="A385" s="15">
        <f t="shared" si="79"/>
        <v>384</v>
      </c>
      <c r="B385" s="67" t="s">
        <v>176</v>
      </c>
      <c r="C385" s="15"/>
      <c r="D385" s="49">
        <f t="shared" si="84"/>
        <v>0</v>
      </c>
      <c r="E385" s="15"/>
      <c r="F385" s="49">
        <f t="shared" si="72"/>
        <v>0</v>
      </c>
      <c r="G385" s="15"/>
      <c r="H385" s="49">
        <f t="shared" si="82"/>
        <v>0</v>
      </c>
      <c r="I385" s="15"/>
      <c r="J385" s="49">
        <f t="shared" si="73"/>
        <v>0</v>
      </c>
      <c r="K385" s="15"/>
      <c r="L385" s="49">
        <f t="shared" si="74"/>
        <v>0</v>
      </c>
      <c r="M385" s="15"/>
      <c r="N385" s="49">
        <f t="shared" si="75"/>
        <v>0</v>
      </c>
      <c r="O385" s="15"/>
      <c r="P385" s="49">
        <f t="shared" si="76"/>
        <v>0</v>
      </c>
      <c r="Q385" s="15"/>
      <c r="R385" s="49">
        <f t="shared" si="77"/>
        <v>0</v>
      </c>
      <c r="S385" s="50">
        <f t="shared" si="83"/>
        <v>0</v>
      </c>
      <c r="T385" s="15">
        <f t="shared" si="80"/>
        <v>0</v>
      </c>
      <c r="U385" s="52">
        <f t="shared" si="78"/>
        <v>0</v>
      </c>
      <c r="V385" s="40"/>
    </row>
    <row r="386" spans="1:22">
      <c r="A386" s="15">
        <f t="shared" si="79"/>
        <v>385</v>
      </c>
      <c r="B386" s="65" t="s">
        <v>217</v>
      </c>
      <c r="C386" s="15"/>
      <c r="D386" s="49">
        <f t="shared" si="84"/>
        <v>0</v>
      </c>
      <c r="E386" s="15"/>
      <c r="F386" s="49">
        <f t="shared" ref="F386:F403" si="85">E386/37</f>
        <v>0</v>
      </c>
      <c r="G386" s="15"/>
      <c r="H386" s="49">
        <f t="shared" si="82"/>
        <v>0</v>
      </c>
      <c r="I386" s="15"/>
      <c r="J386" s="49">
        <f t="shared" ref="J386:J403" si="86">I386/25</f>
        <v>0</v>
      </c>
      <c r="K386" s="15"/>
      <c r="L386" s="49">
        <f t="shared" ref="L386:L403" si="87">K386/26</f>
        <v>0</v>
      </c>
      <c r="M386" s="15"/>
      <c r="N386" s="49">
        <f t="shared" ref="N386:N403" si="88">M386/31</f>
        <v>0</v>
      </c>
      <c r="O386" s="15"/>
      <c r="P386" s="49">
        <f t="shared" ref="P386:P403" si="89">O386/30</f>
        <v>0</v>
      </c>
      <c r="Q386" s="15"/>
      <c r="R386" s="49">
        <f t="shared" ref="R386:R403" si="90">Q386/27</f>
        <v>0</v>
      </c>
      <c r="S386" s="50">
        <f t="shared" si="83"/>
        <v>0</v>
      </c>
      <c r="T386" s="15">
        <f t="shared" si="80"/>
        <v>0</v>
      </c>
      <c r="U386" s="52">
        <f t="shared" ref="U386:U403" si="91">D386+F386+H386+J386+L386+N386+P386+R386</f>
        <v>0</v>
      </c>
      <c r="V386" s="40"/>
    </row>
    <row r="387" spans="1:22">
      <c r="A387" s="15">
        <f t="shared" ref="A387:A403" si="92">A386+1</f>
        <v>386</v>
      </c>
      <c r="B387" s="65" t="s">
        <v>230</v>
      </c>
      <c r="C387" s="15"/>
      <c r="D387" s="49">
        <f t="shared" si="84"/>
        <v>0</v>
      </c>
      <c r="E387" s="15"/>
      <c r="F387" s="49">
        <f t="shared" si="85"/>
        <v>0</v>
      </c>
      <c r="G387" s="15"/>
      <c r="H387" s="49">
        <f t="shared" si="82"/>
        <v>0</v>
      </c>
      <c r="I387" s="15"/>
      <c r="J387" s="49">
        <f t="shared" si="86"/>
        <v>0</v>
      </c>
      <c r="K387" s="15"/>
      <c r="L387" s="49">
        <f t="shared" si="87"/>
        <v>0</v>
      </c>
      <c r="M387" s="15"/>
      <c r="N387" s="49">
        <f t="shared" si="88"/>
        <v>0</v>
      </c>
      <c r="O387" s="15"/>
      <c r="P387" s="49">
        <f t="shared" si="89"/>
        <v>0</v>
      </c>
      <c r="Q387" s="15"/>
      <c r="R387" s="49">
        <f t="shared" si="90"/>
        <v>0</v>
      </c>
      <c r="S387" s="50">
        <f t="shared" si="83"/>
        <v>0</v>
      </c>
      <c r="T387" s="15">
        <f t="shared" si="80"/>
        <v>0</v>
      </c>
      <c r="U387" s="52">
        <f t="shared" si="91"/>
        <v>0</v>
      </c>
      <c r="V387" s="40"/>
    </row>
    <row r="388" spans="1:22">
      <c r="A388" s="15">
        <f t="shared" si="92"/>
        <v>387</v>
      </c>
      <c r="B388" s="67" t="s">
        <v>56</v>
      </c>
      <c r="C388" s="15"/>
      <c r="D388" s="49">
        <f t="shared" si="84"/>
        <v>0</v>
      </c>
      <c r="E388" s="15"/>
      <c r="F388" s="49">
        <f t="shared" si="85"/>
        <v>0</v>
      </c>
      <c r="G388" s="15"/>
      <c r="H388" s="49">
        <f t="shared" si="82"/>
        <v>0</v>
      </c>
      <c r="I388" s="15"/>
      <c r="J388" s="49">
        <f t="shared" si="86"/>
        <v>0</v>
      </c>
      <c r="K388" s="15"/>
      <c r="L388" s="49">
        <f t="shared" si="87"/>
        <v>0</v>
      </c>
      <c r="M388" s="15"/>
      <c r="N388" s="49">
        <f t="shared" si="88"/>
        <v>0</v>
      </c>
      <c r="O388" s="15"/>
      <c r="P388" s="49">
        <f t="shared" si="89"/>
        <v>0</v>
      </c>
      <c r="Q388" s="15"/>
      <c r="R388" s="49">
        <f t="shared" si="90"/>
        <v>0</v>
      </c>
      <c r="S388" s="50">
        <f t="shared" si="83"/>
        <v>0</v>
      </c>
      <c r="T388" s="15">
        <f t="shared" si="80"/>
        <v>0</v>
      </c>
      <c r="U388" s="52">
        <f t="shared" si="91"/>
        <v>0</v>
      </c>
      <c r="V388" s="40"/>
    </row>
    <row r="389" spans="1:22">
      <c r="A389" s="15">
        <f t="shared" si="92"/>
        <v>388</v>
      </c>
      <c r="B389" s="65" t="s">
        <v>210</v>
      </c>
      <c r="C389" s="15"/>
      <c r="D389" s="49">
        <f t="shared" si="84"/>
        <v>0</v>
      </c>
      <c r="E389" s="15"/>
      <c r="F389" s="49">
        <f t="shared" si="85"/>
        <v>0</v>
      </c>
      <c r="G389" s="15"/>
      <c r="H389" s="49">
        <f t="shared" si="82"/>
        <v>0</v>
      </c>
      <c r="I389" s="15"/>
      <c r="J389" s="49">
        <f t="shared" si="86"/>
        <v>0</v>
      </c>
      <c r="K389" s="15"/>
      <c r="L389" s="49">
        <f t="shared" si="87"/>
        <v>0</v>
      </c>
      <c r="M389" s="15"/>
      <c r="N389" s="49">
        <f t="shared" si="88"/>
        <v>0</v>
      </c>
      <c r="O389" s="15"/>
      <c r="P389" s="49">
        <f t="shared" si="89"/>
        <v>0</v>
      </c>
      <c r="Q389" s="15"/>
      <c r="R389" s="49">
        <f t="shared" si="90"/>
        <v>0</v>
      </c>
      <c r="S389" s="50">
        <f t="shared" si="83"/>
        <v>0</v>
      </c>
      <c r="T389" s="15">
        <f t="shared" si="80"/>
        <v>0</v>
      </c>
      <c r="U389" s="52">
        <f t="shared" si="91"/>
        <v>0</v>
      </c>
      <c r="V389" s="40"/>
    </row>
    <row r="390" spans="1:22">
      <c r="A390" s="15">
        <f t="shared" si="92"/>
        <v>389</v>
      </c>
      <c r="B390" s="65" t="s">
        <v>200</v>
      </c>
      <c r="C390" s="15"/>
      <c r="D390" s="49">
        <f t="shared" si="84"/>
        <v>0</v>
      </c>
      <c r="E390" s="15"/>
      <c r="F390" s="49">
        <f t="shared" si="85"/>
        <v>0</v>
      </c>
      <c r="G390" s="15"/>
      <c r="H390" s="49">
        <f t="shared" si="82"/>
        <v>0</v>
      </c>
      <c r="I390" s="15"/>
      <c r="J390" s="49">
        <f t="shared" si="86"/>
        <v>0</v>
      </c>
      <c r="K390" s="15"/>
      <c r="L390" s="49">
        <f t="shared" si="87"/>
        <v>0</v>
      </c>
      <c r="M390" s="15"/>
      <c r="N390" s="49">
        <f t="shared" si="88"/>
        <v>0</v>
      </c>
      <c r="O390" s="15"/>
      <c r="P390" s="49">
        <f t="shared" si="89"/>
        <v>0</v>
      </c>
      <c r="Q390" s="15"/>
      <c r="R390" s="49">
        <f t="shared" si="90"/>
        <v>0</v>
      </c>
      <c r="S390" s="50">
        <f t="shared" si="83"/>
        <v>0</v>
      </c>
      <c r="T390" s="15">
        <f t="shared" si="80"/>
        <v>0</v>
      </c>
      <c r="U390" s="52">
        <f t="shared" si="91"/>
        <v>0</v>
      </c>
      <c r="V390" s="40"/>
    </row>
    <row r="391" spans="1:22">
      <c r="A391" s="15">
        <f t="shared" si="92"/>
        <v>390</v>
      </c>
      <c r="B391" s="65" t="s">
        <v>216</v>
      </c>
      <c r="C391" s="15"/>
      <c r="D391" s="49">
        <f t="shared" si="84"/>
        <v>0</v>
      </c>
      <c r="E391" s="15"/>
      <c r="F391" s="49">
        <f t="shared" si="85"/>
        <v>0</v>
      </c>
      <c r="G391" s="15"/>
      <c r="H391" s="49">
        <f t="shared" si="82"/>
        <v>0</v>
      </c>
      <c r="I391" s="15"/>
      <c r="J391" s="49">
        <f t="shared" si="86"/>
        <v>0</v>
      </c>
      <c r="K391" s="15"/>
      <c r="L391" s="49">
        <f t="shared" si="87"/>
        <v>0</v>
      </c>
      <c r="M391" s="15"/>
      <c r="N391" s="49">
        <f t="shared" si="88"/>
        <v>0</v>
      </c>
      <c r="O391" s="15"/>
      <c r="P391" s="49">
        <f t="shared" si="89"/>
        <v>0</v>
      </c>
      <c r="Q391" s="15"/>
      <c r="R391" s="49">
        <f t="shared" si="90"/>
        <v>0</v>
      </c>
      <c r="S391" s="50">
        <f t="shared" si="83"/>
        <v>0</v>
      </c>
      <c r="T391" s="15">
        <f t="shared" si="80"/>
        <v>0</v>
      </c>
      <c r="U391" s="52">
        <f t="shared" si="91"/>
        <v>0</v>
      </c>
      <c r="V391" s="40"/>
    </row>
    <row r="392" spans="1:22">
      <c r="A392" s="15">
        <f t="shared" si="92"/>
        <v>391</v>
      </c>
      <c r="B392" s="65" t="s">
        <v>373</v>
      </c>
      <c r="C392" s="15"/>
      <c r="D392" s="49">
        <f t="shared" si="84"/>
        <v>0</v>
      </c>
      <c r="E392" s="15"/>
      <c r="F392" s="49">
        <f t="shared" si="85"/>
        <v>0</v>
      </c>
      <c r="G392" s="15"/>
      <c r="H392" s="49">
        <f t="shared" si="82"/>
        <v>0</v>
      </c>
      <c r="I392" s="15"/>
      <c r="J392" s="49">
        <f t="shared" si="86"/>
        <v>0</v>
      </c>
      <c r="K392" s="15"/>
      <c r="L392" s="49">
        <f t="shared" si="87"/>
        <v>0</v>
      </c>
      <c r="M392" s="15"/>
      <c r="N392" s="49">
        <f t="shared" si="88"/>
        <v>0</v>
      </c>
      <c r="O392" s="15"/>
      <c r="P392" s="49">
        <f t="shared" si="89"/>
        <v>0</v>
      </c>
      <c r="Q392" s="15"/>
      <c r="R392" s="49">
        <f t="shared" si="90"/>
        <v>0</v>
      </c>
      <c r="S392" s="50">
        <f t="shared" si="83"/>
        <v>0</v>
      </c>
      <c r="T392" s="15">
        <f t="shared" si="80"/>
        <v>0</v>
      </c>
      <c r="U392" s="52">
        <f t="shared" si="91"/>
        <v>0</v>
      </c>
      <c r="V392" s="40"/>
    </row>
    <row r="393" spans="1:22">
      <c r="A393" s="15">
        <f t="shared" si="92"/>
        <v>392</v>
      </c>
      <c r="B393" s="65" t="s">
        <v>374</v>
      </c>
      <c r="C393" s="15"/>
      <c r="D393" s="49">
        <f t="shared" si="84"/>
        <v>0</v>
      </c>
      <c r="E393" s="15"/>
      <c r="F393" s="49">
        <f t="shared" si="85"/>
        <v>0</v>
      </c>
      <c r="G393" s="15"/>
      <c r="H393" s="49">
        <f t="shared" si="82"/>
        <v>0</v>
      </c>
      <c r="I393" s="15"/>
      <c r="J393" s="49">
        <f t="shared" si="86"/>
        <v>0</v>
      </c>
      <c r="K393" s="15"/>
      <c r="L393" s="49">
        <f t="shared" si="87"/>
        <v>0</v>
      </c>
      <c r="M393" s="15"/>
      <c r="N393" s="49">
        <f t="shared" si="88"/>
        <v>0</v>
      </c>
      <c r="O393" s="15"/>
      <c r="P393" s="49">
        <f t="shared" si="89"/>
        <v>0</v>
      </c>
      <c r="Q393" s="15"/>
      <c r="R393" s="49">
        <f t="shared" si="90"/>
        <v>0</v>
      </c>
      <c r="S393" s="50">
        <f t="shared" si="83"/>
        <v>0</v>
      </c>
      <c r="T393" s="15">
        <f t="shared" si="80"/>
        <v>0</v>
      </c>
      <c r="U393" s="52">
        <f t="shared" si="91"/>
        <v>0</v>
      </c>
      <c r="V393" s="40"/>
    </row>
    <row r="394" spans="1:22">
      <c r="A394" s="15">
        <f t="shared" si="92"/>
        <v>393</v>
      </c>
      <c r="B394" s="65" t="s">
        <v>368</v>
      </c>
      <c r="C394" s="15"/>
      <c r="D394" s="49">
        <f t="shared" si="84"/>
        <v>0</v>
      </c>
      <c r="E394" s="15"/>
      <c r="F394" s="49">
        <f t="shared" si="85"/>
        <v>0</v>
      </c>
      <c r="G394" s="15"/>
      <c r="H394" s="49">
        <f t="shared" si="82"/>
        <v>0</v>
      </c>
      <c r="I394" s="15"/>
      <c r="J394" s="49">
        <f t="shared" si="86"/>
        <v>0</v>
      </c>
      <c r="K394" s="15"/>
      <c r="L394" s="49">
        <f t="shared" si="87"/>
        <v>0</v>
      </c>
      <c r="M394" s="15"/>
      <c r="N394" s="49">
        <f t="shared" si="88"/>
        <v>0</v>
      </c>
      <c r="O394" s="15"/>
      <c r="P394" s="49">
        <f t="shared" si="89"/>
        <v>0</v>
      </c>
      <c r="Q394" s="15"/>
      <c r="R394" s="49">
        <f t="shared" si="90"/>
        <v>0</v>
      </c>
      <c r="S394" s="50">
        <f t="shared" si="83"/>
        <v>0</v>
      </c>
      <c r="T394" s="15">
        <f t="shared" si="80"/>
        <v>0</v>
      </c>
      <c r="U394" s="52">
        <f t="shared" si="91"/>
        <v>0</v>
      </c>
      <c r="V394" s="40"/>
    </row>
    <row r="395" spans="1:22">
      <c r="A395" s="15">
        <f t="shared" si="92"/>
        <v>394</v>
      </c>
      <c r="B395" s="65" t="s">
        <v>369</v>
      </c>
      <c r="C395" s="15"/>
      <c r="D395" s="49">
        <f t="shared" si="84"/>
        <v>0</v>
      </c>
      <c r="E395" s="15"/>
      <c r="F395" s="49">
        <f t="shared" si="85"/>
        <v>0</v>
      </c>
      <c r="G395" s="15"/>
      <c r="H395" s="49">
        <f t="shared" si="82"/>
        <v>0</v>
      </c>
      <c r="I395" s="15"/>
      <c r="J395" s="49">
        <f t="shared" si="86"/>
        <v>0</v>
      </c>
      <c r="K395" s="15"/>
      <c r="L395" s="49">
        <f t="shared" si="87"/>
        <v>0</v>
      </c>
      <c r="M395" s="15"/>
      <c r="N395" s="49">
        <f t="shared" si="88"/>
        <v>0</v>
      </c>
      <c r="O395" s="15"/>
      <c r="P395" s="49">
        <f t="shared" si="89"/>
        <v>0</v>
      </c>
      <c r="Q395" s="15"/>
      <c r="R395" s="49">
        <f t="shared" si="90"/>
        <v>0</v>
      </c>
      <c r="S395" s="50">
        <f t="shared" si="83"/>
        <v>0</v>
      </c>
      <c r="T395" s="15">
        <f t="shared" ref="T395:T403" si="93">COUNT(C395,E395,G395,I395,K395,M395,O395,Q395)</f>
        <v>0</v>
      </c>
      <c r="U395" s="52">
        <f t="shared" si="91"/>
        <v>0</v>
      </c>
      <c r="V395" s="40"/>
    </row>
    <row r="396" spans="1:22">
      <c r="A396" s="15">
        <f t="shared" si="92"/>
        <v>395</v>
      </c>
      <c r="B396" s="65" t="s">
        <v>370</v>
      </c>
      <c r="C396" s="15"/>
      <c r="D396" s="49">
        <f t="shared" si="84"/>
        <v>0</v>
      </c>
      <c r="E396" s="15"/>
      <c r="F396" s="49">
        <f t="shared" si="85"/>
        <v>0</v>
      </c>
      <c r="G396" s="15"/>
      <c r="H396" s="49">
        <f t="shared" si="82"/>
        <v>0</v>
      </c>
      <c r="I396" s="15"/>
      <c r="J396" s="49">
        <f t="shared" si="86"/>
        <v>0</v>
      </c>
      <c r="K396" s="15"/>
      <c r="L396" s="49">
        <f t="shared" si="87"/>
        <v>0</v>
      </c>
      <c r="M396" s="15"/>
      <c r="N396" s="49">
        <f t="shared" si="88"/>
        <v>0</v>
      </c>
      <c r="O396" s="15"/>
      <c r="P396" s="49">
        <f t="shared" si="89"/>
        <v>0</v>
      </c>
      <c r="Q396" s="15"/>
      <c r="R396" s="49">
        <f t="shared" si="90"/>
        <v>0</v>
      </c>
      <c r="S396" s="50">
        <f t="shared" si="83"/>
        <v>0</v>
      </c>
      <c r="T396" s="15">
        <f t="shared" si="93"/>
        <v>0</v>
      </c>
      <c r="U396" s="52">
        <f t="shared" si="91"/>
        <v>0</v>
      </c>
      <c r="V396" s="40"/>
    </row>
    <row r="397" spans="1:22">
      <c r="A397" s="15">
        <f t="shared" si="92"/>
        <v>396</v>
      </c>
      <c r="B397" s="68" t="s">
        <v>371</v>
      </c>
      <c r="C397" s="15"/>
      <c r="D397" s="49">
        <f t="shared" si="84"/>
        <v>0</v>
      </c>
      <c r="E397" s="15"/>
      <c r="F397" s="49">
        <f t="shared" si="85"/>
        <v>0</v>
      </c>
      <c r="G397" s="15"/>
      <c r="H397" s="49">
        <f t="shared" si="82"/>
        <v>0</v>
      </c>
      <c r="I397" s="15"/>
      <c r="J397" s="49">
        <f t="shared" si="86"/>
        <v>0</v>
      </c>
      <c r="K397" s="15"/>
      <c r="L397" s="49">
        <f t="shared" si="87"/>
        <v>0</v>
      </c>
      <c r="M397" s="15"/>
      <c r="N397" s="49">
        <f t="shared" si="88"/>
        <v>0</v>
      </c>
      <c r="O397" s="15"/>
      <c r="P397" s="49">
        <f t="shared" si="89"/>
        <v>0</v>
      </c>
      <c r="Q397" s="15"/>
      <c r="R397" s="49">
        <f t="shared" si="90"/>
        <v>0</v>
      </c>
      <c r="S397" s="50">
        <f t="shared" si="83"/>
        <v>0</v>
      </c>
      <c r="T397" s="15">
        <f t="shared" si="93"/>
        <v>0</v>
      </c>
      <c r="U397" s="52">
        <f t="shared" si="91"/>
        <v>0</v>
      </c>
      <c r="V397" s="40"/>
    </row>
    <row r="398" spans="1:22">
      <c r="A398" s="15">
        <f t="shared" si="92"/>
        <v>397</v>
      </c>
      <c r="B398" s="15" t="s">
        <v>430</v>
      </c>
      <c r="C398" s="15"/>
      <c r="D398" s="49">
        <f t="shared" si="84"/>
        <v>0</v>
      </c>
      <c r="E398" s="15"/>
      <c r="F398" s="49">
        <f t="shared" si="85"/>
        <v>0</v>
      </c>
      <c r="G398" s="15"/>
      <c r="H398" s="49">
        <f t="shared" si="82"/>
        <v>0</v>
      </c>
      <c r="I398" s="15"/>
      <c r="J398" s="49">
        <f t="shared" si="86"/>
        <v>0</v>
      </c>
      <c r="K398" s="15"/>
      <c r="L398" s="49">
        <f t="shared" si="87"/>
        <v>0</v>
      </c>
      <c r="M398" s="15"/>
      <c r="N398" s="49">
        <f t="shared" si="88"/>
        <v>0</v>
      </c>
      <c r="O398" s="15"/>
      <c r="P398" s="49">
        <f t="shared" si="89"/>
        <v>0</v>
      </c>
      <c r="Q398" s="15"/>
      <c r="R398" s="49">
        <f t="shared" si="90"/>
        <v>0</v>
      </c>
      <c r="S398" s="50">
        <f t="shared" si="83"/>
        <v>0</v>
      </c>
      <c r="T398" s="15">
        <f t="shared" si="93"/>
        <v>0</v>
      </c>
      <c r="U398" s="52">
        <f t="shared" si="91"/>
        <v>0</v>
      </c>
      <c r="V398" s="40"/>
    </row>
    <row r="399" spans="1:22">
      <c r="A399" s="15">
        <f t="shared" si="92"/>
        <v>398</v>
      </c>
      <c r="B399" s="65" t="s">
        <v>334</v>
      </c>
      <c r="C399" s="15"/>
      <c r="D399" s="49">
        <f t="shared" si="84"/>
        <v>0</v>
      </c>
      <c r="E399" s="15"/>
      <c r="F399" s="49">
        <f t="shared" si="85"/>
        <v>0</v>
      </c>
      <c r="G399" s="15"/>
      <c r="H399" s="49">
        <f t="shared" si="82"/>
        <v>0</v>
      </c>
      <c r="I399" s="15"/>
      <c r="J399" s="49">
        <f t="shared" si="86"/>
        <v>0</v>
      </c>
      <c r="K399" s="15"/>
      <c r="L399" s="49">
        <f t="shared" si="87"/>
        <v>0</v>
      </c>
      <c r="M399" s="15"/>
      <c r="N399" s="49">
        <f t="shared" si="88"/>
        <v>0</v>
      </c>
      <c r="O399" s="15"/>
      <c r="P399" s="49">
        <f t="shared" si="89"/>
        <v>0</v>
      </c>
      <c r="Q399" s="15"/>
      <c r="R399" s="49">
        <f t="shared" si="90"/>
        <v>0</v>
      </c>
      <c r="S399" s="50">
        <f t="shared" si="83"/>
        <v>0</v>
      </c>
      <c r="T399" s="15">
        <f t="shared" si="93"/>
        <v>0</v>
      </c>
      <c r="U399" s="52">
        <f t="shared" si="91"/>
        <v>0</v>
      </c>
      <c r="V399" s="40"/>
    </row>
    <row r="400" spans="1:22">
      <c r="A400" s="15">
        <f t="shared" si="92"/>
        <v>399</v>
      </c>
      <c r="B400" s="65" t="s">
        <v>333</v>
      </c>
      <c r="C400" s="15"/>
      <c r="D400" s="49">
        <f t="shared" si="84"/>
        <v>0</v>
      </c>
      <c r="E400" s="15"/>
      <c r="F400" s="49">
        <f t="shared" si="85"/>
        <v>0</v>
      </c>
      <c r="G400" s="15"/>
      <c r="H400" s="49">
        <f t="shared" si="82"/>
        <v>0</v>
      </c>
      <c r="I400" s="15"/>
      <c r="J400" s="49">
        <f t="shared" si="86"/>
        <v>0</v>
      </c>
      <c r="K400" s="15"/>
      <c r="L400" s="49">
        <f t="shared" si="87"/>
        <v>0</v>
      </c>
      <c r="M400" s="15"/>
      <c r="N400" s="49">
        <f t="shared" si="88"/>
        <v>0</v>
      </c>
      <c r="O400" s="15"/>
      <c r="P400" s="49">
        <f t="shared" si="89"/>
        <v>0</v>
      </c>
      <c r="Q400" s="15"/>
      <c r="R400" s="49">
        <f t="shared" si="90"/>
        <v>0</v>
      </c>
      <c r="S400" s="50">
        <f t="shared" si="83"/>
        <v>0</v>
      </c>
      <c r="T400" s="15">
        <f t="shared" si="93"/>
        <v>0</v>
      </c>
      <c r="U400" s="52">
        <f t="shared" si="91"/>
        <v>0</v>
      </c>
      <c r="V400" s="40"/>
    </row>
    <row r="401" spans="1:22">
      <c r="A401" s="15">
        <f t="shared" si="92"/>
        <v>400</v>
      </c>
      <c r="B401" s="65" t="s">
        <v>341</v>
      </c>
      <c r="C401" s="15"/>
      <c r="D401" s="49">
        <f t="shared" si="84"/>
        <v>0</v>
      </c>
      <c r="E401" s="15"/>
      <c r="F401" s="49">
        <f t="shared" si="85"/>
        <v>0</v>
      </c>
      <c r="G401" s="15"/>
      <c r="H401" s="49">
        <f t="shared" si="82"/>
        <v>0</v>
      </c>
      <c r="I401" s="15"/>
      <c r="J401" s="49">
        <f t="shared" si="86"/>
        <v>0</v>
      </c>
      <c r="K401" s="15"/>
      <c r="L401" s="49">
        <f t="shared" si="87"/>
        <v>0</v>
      </c>
      <c r="M401" s="15"/>
      <c r="N401" s="49">
        <f t="shared" si="88"/>
        <v>0</v>
      </c>
      <c r="O401" s="15"/>
      <c r="P401" s="49">
        <f t="shared" si="89"/>
        <v>0</v>
      </c>
      <c r="Q401" s="15"/>
      <c r="R401" s="49">
        <f t="shared" si="90"/>
        <v>0</v>
      </c>
      <c r="S401" s="50">
        <f t="shared" si="83"/>
        <v>0</v>
      </c>
      <c r="T401" s="15">
        <f t="shared" si="93"/>
        <v>0</v>
      </c>
      <c r="U401" s="52">
        <f t="shared" si="91"/>
        <v>0</v>
      </c>
      <c r="V401" s="40"/>
    </row>
    <row r="402" spans="1:22">
      <c r="A402" s="15">
        <f t="shared" si="92"/>
        <v>401</v>
      </c>
      <c r="B402" s="68" t="s">
        <v>343</v>
      </c>
      <c r="C402" s="15"/>
      <c r="D402" s="49">
        <f t="shared" si="84"/>
        <v>0</v>
      </c>
      <c r="E402" s="15"/>
      <c r="F402" s="49">
        <f t="shared" si="85"/>
        <v>0</v>
      </c>
      <c r="G402" s="15"/>
      <c r="H402" s="49">
        <f t="shared" si="82"/>
        <v>0</v>
      </c>
      <c r="I402" s="15"/>
      <c r="J402" s="49">
        <f t="shared" si="86"/>
        <v>0</v>
      </c>
      <c r="K402" s="15"/>
      <c r="L402" s="49">
        <f t="shared" si="87"/>
        <v>0</v>
      </c>
      <c r="M402" s="15"/>
      <c r="N402" s="49">
        <f t="shared" si="88"/>
        <v>0</v>
      </c>
      <c r="O402" s="15"/>
      <c r="P402" s="49">
        <f t="shared" si="89"/>
        <v>0</v>
      </c>
      <c r="Q402" s="15"/>
      <c r="R402" s="49">
        <f t="shared" si="90"/>
        <v>0</v>
      </c>
      <c r="S402" s="50">
        <f t="shared" si="83"/>
        <v>0</v>
      </c>
      <c r="T402" s="15">
        <f t="shared" si="93"/>
        <v>0</v>
      </c>
      <c r="U402" s="52">
        <f t="shared" si="91"/>
        <v>0</v>
      </c>
      <c r="V402" s="40"/>
    </row>
    <row r="403" spans="1:22">
      <c r="A403" s="15">
        <f t="shared" si="92"/>
        <v>402</v>
      </c>
      <c r="B403" s="68" t="s">
        <v>301</v>
      </c>
      <c r="C403" s="15"/>
      <c r="D403" s="49">
        <f t="shared" si="84"/>
        <v>0</v>
      </c>
      <c r="E403" s="15"/>
      <c r="F403" s="49">
        <f t="shared" si="85"/>
        <v>0</v>
      </c>
      <c r="G403" s="15"/>
      <c r="H403" s="49">
        <f t="shared" si="82"/>
        <v>0</v>
      </c>
      <c r="I403" s="15"/>
      <c r="J403" s="49">
        <f t="shared" si="86"/>
        <v>0</v>
      </c>
      <c r="K403" s="15"/>
      <c r="L403" s="49">
        <f t="shared" si="87"/>
        <v>0</v>
      </c>
      <c r="M403" s="15"/>
      <c r="N403" s="49">
        <f t="shared" si="88"/>
        <v>0</v>
      </c>
      <c r="O403" s="15"/>
      <c r="P403" s="49">
        <f t="shared" si="89"/>
        <v>0</v>
      </c>
      <c r="Q403" s="15"/>
      <c r="R403" s="49">
        <f t="shared" si="90"/>
        <v>0</v>
      </c>
      <c r="S403" s="50">
        <f t="shared" si="83"/>
        <v>0</v>
      </c>
      <c r="T403" s="15">
        <f t="shared" si="93"/>
        <v>0</v>
      </c>
      <c r="U403" s="52">
        <f t="shared" si="91"/>
        <v>0</v>
      </c>
      <c r="V403" s="40"/>
    </row>
  </sheetData>
  <sortState ref="B2:V403">
    <sortCondition descending="1" ref="V2:V403"/>
  </sortState>
  <conditionalFormatting sqref="B102 B77 B61">
    <cfRule type="expression" dxfId="1478" priority="439">
      <formula>T61=1</formula>
    </cfRule>
    <cfRule type="expression" dxfId="1477" priority="440">
      <formula>T61=2</formula>
    </cfRule>
    <cfRule type="expression" dxfId="1476" priority="441">
      <formula>T61=3</formula>
    </cfRule>
  </conditionalFormatting>
  <conditionalFormatting sqref="B62">
    <cfRule type="expression" dxfId="1475" priority="436">
      <formula>T62=1</formula>
    </cfRule>
    <cfRule type="expression" dxfId="1474" priority="437">
      <formula>T62=2</formula>
    </cfRule>
    <cfRule type="expression" dxfId="1473" priority="438">
      <formula>T62=3</formula>
    </cfRule>
  </conditionalFormatting>
  <conditionalFormatting sqref="B63">
    <cfRule type="expression" dxfId="1472" priority="433">
      <formula>T63=1</formula>
    </cfRule>
    <cfRule type="expression" dxfId="1471" priority="434">
      <formula>T63=2</formula>
    </cfRule>
    <cfRule type="expression" dxfId="1470" priority="435">
      <formula>T63=3</formula>
    </cfRule>
  </conditionalFormatting>
  <conditionalFormatting sqref="B64">
    <cfRule type="expression" dxfId="1469" priority="424">
      <formula>T64=1</formula>
    </cfRule>
    <cfRule type="expression" dxfId="1468" priority="425">
      <formula>T64=2</formula>
    </cfRule>
    <cfRule type="expression" dxfId="1467" priority="426">
      <formula>T64=3</formula>
    </cfRule>
  </conditionalFormatting>
  <conditionalFormatting sqref="B65">
    <cfRule type="expression" dxfId="1466" priority="421">
      <formula>T65=1</formula>
    </cfRule>
    <cfRule type="expression" dxfId="1465" priority="422">
      <formula>T65=2</formula>
    </cfRule>
    <cfRule type="expression" dxfId="1464" priority="423">
      <formula>T65=3</formula>
    </cfRule>
  </conditionalFormatting>
  <conditionalFormatting sqref="B66">
    <cfRule type="expression" dxfId="1463" priority="418">
      <formula>T66=1</formula>
    </cfRule>
    <cfRule type="expression" dxfId="1462" priority="419">
      <formula>T66=2</formula>
    </cfRule>
    <cfRule type="expression" dxfId="1461" priority="420">
      <formula>T66=3</formula>
    </cfRule>
  </conditionalFormatting>
  <conditionalFormatting sqref="B67">
    <cfRule type="expression" dxfId="1460" priority="415">
      <formula>T67=1</formula>
    </cfRule>
    <cfRule type="expression" dxfId="1459" priority="416">
      <formula>T67=2</formula>
    </cfRule>
    <cfRule type="expression" dxfId="1458" priority="417">
      <formula>T67=3</formula>
    </cfRule>
  </conditionalFormatting>
  <conditionalFormatting sqref="B68">
    <cfRule type="expression" dxfId="1457" priority="412">
      <formula>T68=1</formula>
    </cfRule>
    <cfRule type="expression" dxfId="1456" priority="413">
      <formula>T68=2</formula>
    </cfRule>
    <cfRule type="expression" dxfId="1455" priority="414">
      <formula>T68=3</formula>
    </cfRule>
  </conditionalFormatting>
  <conditionalFormatting sqref="B70">
    <cfRule type="expression" dxfId="1454" priority="409">
      <formula>T70=1</formula>
    </cfRule>
    <cfRule type="expression" dxfId="1453" priority="410">
      <formula>T70=2</formula>
    </cfRule>
    <cfRule type="expression" dxfId="1452" priority="411">
      <formula>T70=3</formula>
    </cfRule>
  </conditionalFormatting>
  <conditionalFormatting sqref="B71">
    <cfRule type="expression" dxfId="1451" priority="406">
      <formula>T71=1</formula>
    </cfRule>
    <cfRule type="expression" dxfId="1450" priority="407">
      <formula>T71=2</formula>
    </cfRule>
    <cfRule type="expression" dxfId="1449" priority="408">
      <formula>T71=3</formula>
    </cfRule>
  </conditionalFormatting>
  <conditionalFormatting sqref="B73:B75">
    <cfRule type="expression" dxfId="1448" priority="403">
      <formula>T73=1</formula>
    </cfRule>
    <cfRule type="expression" dxfId="1447" priority="404">
      <formula>T73=2</formula>
    </cfRule>
    <cfRule type="expression" dxfId="1446" priority="405">
      <formula>T73=3</formula>
    </cfRule>
  </conditionalFormatting>
  <conditionalFormatting sqref="B76">
    <cfRule type="expression" dxfId="1445" priority="400">
      <formula>T76=1</formula>
    </cfRule>
    <cfRule type="expression" dxfId="1444" priority="401">
      <formula>T76=2</formula>
    </cfRule>
    <cfRule type="expression" dxfId="1443" priority="402">
      <formula>T76=3</formula>
    </cfRule>
  </conditionalFormatting>
  <conditionalFormatting sqref="B78">
    <cfRule type="expression" dxfId="1442" priority="397">
      <formula>T78=1</formula>
    </cfRule>
    <cfRule type="expression" dxfId="1441" priority="398">
      <formula>T78=2</formula>
    </cfRule>
    <cfRule type="expression" dxfId="1440" priority="399">
      <formula>T78=3</formula>
    </cfRule>
  </conditionalFormatting>
  <conditionalFormatting sqref="B79">
    <cfRule type="expression" dxfId="1439" priority="394">
      <formula>T79=1</formula>
    </cfRule>
    <cfRule type="expression" dxfId="1438" priority="395">
      <formula>T79=2</formula>
    </cfRule>
    <cfRule type="expression" dxfId="1437" priority="396">
      <formula>T79=3</formula>
    </cfRule>
  </conditionalFormatting>
  <conditionalFormatting sqref="B80">
    <cfRule type="expression" dxfId="1436" priority="391">
      <formula>T80=1</formula>
    </cfRule>
    <cfRule type="expression" dxfId="1435" priority="392">
      <formula>T80=2</formula>
    </cfRule>
    <cfRule type="expression" dxfId="1434" priority="393">
      <formula>T80=3</formula>
    </cfRule>
  </conditionalFormatting>
  <conditionalFormatting sqref="B100">
    <cfRule type="expression" dxfId="1433" priority="388">
      <formula>T100=1</formula>
    </cfRule>
    <cfRule type="expression" dxfId="1432" priority="389">
      <formula>T100=2</formula>
    </cfRule>
    <cfRule type="expression" dxfId="1431" priority="390">
      <formula>T100=3</formula>
    </cfRule>
  </conditionalFormatting>
  <conditionalFormatting sqref="B101">
    <cfRule type="expression" dxfId="1430" priority="385">
      <formula>T101=1</formula>
    </cfRule>
    <cfRule type="expression" dxfId="1429" priority="386">
      <formula>T101=2</formula>
    </cfRule>
    <cfRule type="expression" dxfId="1428" priority="387">
      <formula>T101=3</formula>
    </cfRule>
  </conditionalFormatting>
  <conditionalFormatting sqref="B102">
    <cfRule type="expression" dxfId="1427" priority="382">
      <formula>T102=1</formula>
    </cfRule>
    <cfRule type="expression" dxfId="1426" priority="383">
      <formula>T102=2</formula>
    </cfRule>
    <cfRule type="expression" dxfId="1425" priority="384">
      <formula>T102=3</formula>
    </cfRule>
  </conditionalFormatting>
  <conditionalFormatting sqref="B104:B106">
    <cfRule type="expression" dxfId="1424" priority="379">
      <formula>S104=1</formula>
    </cfRule>
    <cfRule type="expression" dxfId="1423" priority="380">
      <formula>S104=2</formula>
    </cfRule>
    <cfRule type="expression" dxfId="1422" priority="381">
      <formula>S104=3</formula>
    </cfRule>
  </conditionalFormatting>
  <conditionalFormatting sqref="B107">
    <cfRule type="expression" dxfId="1421" priority="376">
      <formula>S107=1</formula>
    </cfRule>
    <cfRule type="expression" dxfId="1420" priority="377">
      <formula>S107=2</formula>
    </cfRule>
    <cfRule type="expression" dxfId="1419" priority="378">
      <formula>S107=3</formula>
    </cfRule>
  </conditionalFormatting>
  <conditionalFormatting sqref="B108:B113">
    <cfRule type="expression" dxfId="1418" priority="373">
      <formula>S108=1</formula>
    </cfRule>
    <cfRule type="expression" dxfId="1417" priority="374">
      <formula>S108=2</formula>
    </cfRule>
    <cfRule type="expression" dxfId="1416" priority="375">
      <formula>S108=3</formula>
    </cfRule>
  </conditionalFormatting>
  <conditionalFormatting sqref="B114">
    <cfRule type="expression" dxfId="1415" priority="370">
      <formula>S114=1</formula>
    </cfRule>
    <cfRule type="expression" dxfId="1414" priority="371">
      <formula>S114=2</formula>
    </cfRule>
    <cfRule type="expression" dxfId="1413" priority="372">
      <formula>S114=3</formula>
    </cfRule>
  </conditionalFormatting>
  <conditionalFormatting sqref="B115">
    <cfRule type="expression" dxfId="1412" priority="367">
      <formula>S115=1</formula>
    </cfRule>
    <cfRule type="expression" dxfId="1411" priority="368">
      <formula>S115=2</formula>
    </cfRule>
    <cfRule type="expression" dxfId="1410" priority="369">
      <formula>S115=3</formula>
    </cfRule>
  </conditionalFormatting>
  <conditionalFormatting sqref="B116">
    <cfRule type="expression" dxfId="1409" priority="364">
      <formula>M116=1</formula>
    </cfRule>
    <cfRule type="expression" dxfId="1408" priority="365">
      <formula>M116=2</formula>
    </cfRule>
    <cfRule type="expression" dxfId="1407" priority="366">
      <formula>M116=3</formula>
    </cfRule>
  </conditionalFormatting>
  <conditionalFormatting sqref="B120">
    <cfRule type="expression" dxfId="1406" priority="361">
      <formula>T120=1</formula>
    </cfRule>
    <cfRule type="expression" dxfId="1405" priority="362">
      <formula>T120=2</formula>
    </cfRule>
    <cfRule type="expression" dxfId="1404" priority="363">
      <formula>T120=3</formula>
    </cfRule>
  </conditionalFormatting>
  <conditionalFormatting sqref="B118">
    <cfRule type="expression" dxfId="1403" priority="358">
      <formula>#REF!=1</formula>
    </cfRule>
    <cfRule type="expression" dxfId="1402" priority="359">
      <formula>#REF!=2</formula>
    </cfRule>
    <cfRule type="expression" dxfId="1401" priority="360">
      <formula>#REF!=3</formula>
    </cfRule>
  </conditionalFormatting>
  <conditionalFormatting sqref="B102">
    <cfRule type="expression" dxfId="1400" priority="355">
      <formula>T102=1</formula>
    </cfRule>
    <cfRule type="expression" dxfId="1399" priority="356">
      <formula>T102=2</formula>
    </cfRule>
    <cfRule type="expression" dxfId="1398" priority="357">
      <formula>T102=3</formula>
    </cfRule>
  </conditionalFormatting>
  <conditionalFormatting sqref="B62">
    <cfRule type="expression" dxfId="1397" priority="352">
      <formula>T62=1</formula>
    </cfRule>
    <cfRule type="expression" dxfId="1396" priority="353">
      <formula>T62=2</formula>
    </cfRule>
    <cfRule type="expression" dxfId="1395" priority="354">
      <formula>T62=3</formula>
    </cfRule>
  </conditionalFormatting>
  <conditionalFormatting sqref="B63">
    <cfRule type="expression" dxfId="1394" priority="349">
      <formula>T63=1</formula>
    </cfRule>
    <cfRule type="expression" dxfId="1393" priority="350">
      <formula>T63=2</formula>
    </cfRule>
    <cfRule type="expression" dxfId="1392" priority="351">
      <formula>T63=3</formula>
    </cfRule>
  </conditionalFormatting>
  <conditionalFormatting sqref="B64">
    <cfRule type="expression" dxfId="1391" priority="340">
      <formula>T64=1</formula>
    </cfRule>
    <cfRule type="expression" dxfId="1390" priority="341">
      <formula>T64=2</formula>
    </cfRule>
    <cfRule type="expression" dxfId="1389" priority="342">
      <formula>T64=3</formula>
    </cfRule>
  </conditionalFormatting>
  <conditionalFormatting sqref="B65">
    <cfRule type="expression" dxfId="1388" priority="337">
      <formula>T65=1</formula>
    </cfRule>
    <cfRule type="expression" dxfId="1387" priority="338">
      <formula>T65=2</formula>
    </cfRule>
    <cfRule type="expression" dxfId="1386" priority="339">
      <formula>T65=3</formula>
    </cfRule>
  </conditionalFormatting>
  <conditionalFormatting sqref="B66">
    <cfRule type="expression" dxfId="1385" priority="334">
      <formula>T66=1</formula>
    </cfRule>
    <cfRule type="expression" dxfId="1384" priority="335">
      <formula>T66=2</formula>
    </cfRule>
    <cfRule type="expression" dxfId="1383" priority="336">
      <formula>T66=3</formula>
    </cfRule>
  </conditionalFormatting>
  <conditionalFormatting sqref="B67">
    <cfRule type="expression" dxfId="1382" priority="331">
      <formula>T67=1</formula>
    </cfRule>
    <cfRule type="expression" dxfId="1381" priority="332">
      <formula>T67=2</formula>
    </cfRule>
    <cfRule type="expression" dxfId="1380" priority="333">
      <formula>T67=3</formula>
    </cfRule>
  </conditionalFormatting>
  <conditionalFormatting sqref="B68">
    <cfRule type="expression" dxfId="1379" priority="328">
      <formula>T68=1</formula>
    </cfRule>
    <cfRule type="expression" dxfId="1378" priority="329">
      <formula>T68=2</formula>
    </cfRule>
    <cfRule type="expression" dxfId="1377" priority="330">
      <formula>T68=3</formula>
    </cfRule>
  </conditionalFormatting>
  <conditionalFormatting sqref="B70">
    <cfRule type="expression" dxfId="1376" priority="325">
      <formula>T70=1</formula>
    </cfRule>
    <cfRule type="expression" dxfId="1375" priority="326">
      <formula>T70=2</formula>
    </cfRule>
    <cfRule type="expression" dxfId="1374" priority="327">
      <formula>T70=3</formula>
    </cfRule>
  </conditionalFormatting>
  <conditionalFormatting sqref="B71">
    <cfRule type="expression" dxfId="1373" priority="322">
      <formula>T71=1</formula>
    </cfRule>
    <cfRule type="expression" dxfId="1372" priority="323">
      <formula>T71=2</formula>
    </cfRule>
    <cfRule type="expression" dxfId="1371" priority="324">
      <formula>T71=3</formula>
    </cfRule>
  </conditionalFormatting>
  <conditionalFormatting sqref="B73:B75">
    <cfRule type="expression" dxfId="1370" priority="319">
      <formula>T73=1</formula>
    </cfRule>
    <cfRule type="expression" dxfId="1369" priority="320">
      <formula>T73=2</formula>
    </cfRule>
    <cfRule type="expression" dxfId="1368" priority="321">
      <formula>T73=3</formula>
    </cfRule>
  </conditionalFormatting>
  <conditionalFormatting sqref="B76">
    <cfRule type="expression" dxfId="1367" priority="316">
      <formula>T76=1</formula>
    </cfRule>
    <cfRule type="expression" dxfId="1366" priority="317">
      <formula>T76=2</formula>
    </cfRule>
    <cfRule type="expression" dxfId="1365" priority="318">
      <formula>T76=3</formula>
    </cfRule>
  </conditionalFormatting>
  <conditionalFormatting sqref="B78">
    <cfRule type="expression" dxfId="1364" priority="313">
      <formula>T78=1</formula>
    </cfRule>
    <cfRule type="expression" dxfId="1363" priority="314">
      <formula>T78=2</formula>
    </cfRule>
    <cfRule type="expression" dxfId="1362" priority="315">
      <formula>T78=3</formula>
    </cfRule>
  </conditionalFormatting>
  <conditionalFormatting sqref="B79">
    <cfRule type="expression" dxfId="1361" priority="310">
      <formula>T79=1</formula>
    </cfRule>
    <cfRule type="expression" dxfId="1360" priority="311">
      <formula>T79=2</formula>
    </cfRule>
    <cfRule type="expression" dxfId="1359" priority="312">
      <formula>T79=3</formula>
    </cfRule>
  </conditionalFormatting>
  <conditionalFormatting sqref="B80">
    <cfRule type="expression" dxfId="1358" priority="307">
      <formula>T80=1</formula>
    </cfRule>
    <cfRule type="expression" dxfId="1357" priority="308">
      <formula>T80=2</formula>
    </cfRule>
    <cfRule type="expression" dxfId="1356" priority="309">
      <formula>T80=3</formula>
    </cfRule>
  </conditionalFormatting>
  <conditionalFormatting sqref="B100">
    <cfRule type="expression" dxfId="1355" priority="304">
      <formula>T100=1</formula>
    </cfRule>
    <cfRule type="expression" dxfId="1354" priority="305">
      <formula>T100=2</formula>
    </cfRule>
    <cfRule type="expression" dxfId="1353" priority="306">
      <formula>T100=3</formula>
    </cfRule>
  </conditionalFormatting>
  <conditionalFormatting sqref="B101">
    <cfRule type="expression" dxfId="1352" priority="301">
      <formula>T101=1</formula>
    </cfRule>
    <cfRule type="expression" dxfId="1351" priority="302">
      <formula>T101=2</formula>
    </cfRule>
    <cfRule type="expression" dxfId="1350" priority="303">
      <formula>T101=3</formula>
    </cfRule>
  </conditionalFormatting>
  <conditionalFormatting sqref="B102">
    <cfRule type="expression" dxfId="1349" priority="298">
      <formula>T102=1</formula>
    </cfRule>
    <cfRule type="expression" dxfId="1348" priority="299">
      <formula>T102=2</formula>
    </cfRule>
    <cfRule type="expression" dxfId="1347" priority="300">
      <formula>T102=3</formula>
    </cfRule>
  </conditionalFormatting>
  <conditionalFormatting sqref="B107">
    <cfRule type="expression" dxfId="1346" priority="292">
      <formula>S107=1</formula>
    </cfRule>
    <cfRule type="expression" dxfId="1345" priority="293">
      <formula>S107=2</formula>
    </cfRule>
    <cfRule type="expression" dxfId="1344" priority="294">
      <formula>S107=3</formula>
    </cfRule>
  </conditionalFormatting>
  <conditionalFormatting sqref="B108:B113">
    <cfRule type="expression" dxfId="1343" priority="289">
      <formula>S108=1</formula>
    </cfRule>
    <cfRule type="expression" dxfId="1342" priority="290">
      <formula>S108=2</formula>
    </cfRule>
    <cfRule type="expression" dxfId="1341" priority="291">
      <formula>S108=3</formula>
    </cfRule>
  </conditionalFormatting>
  <conditionalFormatting sqref="B114">
    <cfRule type="expression" dxfId="1340" priority="286">
      <formula>S114=1</formula>
    </cfRule>
    <cfRule type="expression" dxfId="1339" priority="287">
      <formula>S114=2</formula>
    </cfRule>
    <cfRule type="expression" dxfId="1338" priority="288">
      <formula>S114=3</formula>
    </cfRule>
  </conditionalFormatting>
  <conditionalFormatting sqref="B115">
    <cfRule type="expression" dxfId="1337" priority="283">
      <formula>S115=1</formula>
    </cfRule>
    <cfRule type="expression" dxfId="1336" priority="284">
      <formula>S115=2</formula>
    </cfRule>
    <cfRule type="expression" dxfId="1335" priority="285">
      <formula>S115=3</formula>
    </cfRule>
  </conditionalFormatting>
  <conditionalFormatting sqref="B116">
    <cfRule type="expression" dxfId="1334" priority="280">
      <formula>M116=1</formula>
    </cfRule>
    <cfRule type="expression" dxfId="1333" priority="281">
      <formula>M116=2</formula>
    </cfRule>
    <cfRule type="expression" dxfId="1332" priority="282">
      <formula>M116=3</formula>
    </cfRule>
  </conditionalFormatting>
  <conditionalFormatting sqref="B119">
    <cfRule type="expression" dxfId="1331" priority="277">
      <formula>T119=1</formula>
    </cfRule>
    <cfRule type="expression" dxfId="1330" priority="278">
      <formula>T119=2</formula>
    </cfRule>
    <cfRule type="expression" dxfId="1329" priority="279">
      <formula>T119=3</formula>
    </cfRule>
  </conditionalFormatting>
  <conditionalFormatting sqref="B119">
    <cfRule type="expression" dxfId="1328" priority="274">
      <formula>O103=1</formula>
    </cfRule>
    <cfRule type="expression" dxfId="1327" priority="275">
      <formula>O103=2</formula>
    </cfRule>
    <cfRule type="expression" dxfId="1326" priority="276">
      <formula>O103=3</formula>
    </cfRule>
  </conditionalFormatting>
  <conditionalFormatting sqref="B118">
    <cfRule type="expression" dxfId="1325" priority="271">
      <formula>O103=1</formula>
    </cfRule>
    <cfRule type="expression" dxfId="1324" priority="272">
      <formula>O103=2</formula>
    </cfRule>
    <cfRule type="expression" dxfId="1323" priority="273">
      <formula>O103=3</formula>
    </cfRule>
  </conditionalFormatting>
  <conditionalFormatting sqref="B120:B122 B134:B135">
    <cfRule type="expression" dxfId="1322" priority="268">
      <formula>#REF!=1</formula>
    </cfRule>
    <cfRule type="expression" dxfId="1321" priority="269">
      <formula>#REF!=2</formula>
    </cfRule>
    <cfRule type="expression" dxfId="1320" priority="270">
      <formula>#REF!=3</formula>
    </cfRule>
  </conditionalFormatting>
  <conditionalFormatting sqref="B136">
    <cfRule type="expression" dxfId="1319" priority="265">
      <formula>K157=1</formula>
    </cfRule>
    <cfRule type="expression" dxfId="1318" priority="266">
      <formula>K157=2</formula>
    </cfRule>
    <cfRule type="expression" dxfId="1317" priority="267">
      <formula>K157=3</formula>
    </cfRule>
  </conditionalFormatting>
  <conditionalFormatting sqref="B134:B135 B137:B142">
    <cfRule type="expression" dxfId="1316" priority="262">
      <formula>#REF!=1</formula>
    </cfRule>
    <cfRule type="expression" dxfId="1315" priority="263">
      <formula>#REF!=2</formula>
    </cfRule>
    <cfRule type="expression" dxfId="1314" priority="264">
      <formula>#REF!=3</formula>
    </cfRule>
  </conditionalFormatting>
  <conditionalFormatting sqref="B175 B242">
    <cfRule type="expression" dxfId="1313" priority="259">
      <formula>Q175=2</formula>
    </cfRule>
    <cfRule type="expression" dxfId="1312" priority="260">
      <formula>Q175=1</formula>
    </cfRule>
    <cfRule type="expression" dxfId="1311" priority="261">
      <formula>Q175=3</formula>
    </cfRule>
  </conditionalFormatting>
  <conditionalFormatting sqref="B176">
    <cfRule type="expression" dxfId="1310" priority="256">
      <formula>Q176=2</formula>
    </cfRule>
    <cfRule type="expression" dxfId="1309" priority="257">
      <formula>Q176=1</formula>
    </cfRule>
    <cfRule type="expression" dxfId="1308" priority="258">
      <formula>Q176=3</formula>
    </cfRule>
  </conditionalFormatting>
  <conditionalFormatting sqref="B177">
    <cfRule type="expression" dxfId="1307" priority="253">
      <formula>Q177=2</formula>
    </cfRule>
    <cfRule type="expression" dxfId="1306" priority="254">
      <formula>Q177=1</formula>
    </cfRule>
    <cfRule type="expression" dxfId="1305" priority="255">
      <formula>Q177=3</formula>
    </cfRule>
  </conditionalFormatting>
  <conditionalFormatting sqref="B178">
    <cfRule type="expression" dxfId="1304" priority="250">
      <formula>M178=2</formula>
    </cfRule>
    <cfRule type="expression" dxfId="1303" priority="251">
      <formula>M178=1</formula>
    </cfRule>
    <cfRule type="expression" dxfId="1302" priority="252">
      <formula>M178=3</formula>
    </cfRule>
  </conditionalFormatting>
  <conditionalFormatting sqref="B179">
    <cfRule type="expression" dxfId="1301" priority="247">
      <formula>M179=2</formula>
    </cfRule>
    <cfRule type="expression" dxfId="1300" priority="248">
      <formula>M179=1</formula>
    </cfRule>
    <cfRule type="expression" dxfId="1299" priority="249">
      <formula>M179=3</formula>
    </cfRule>
  </conditionalFormatting>
  <conditionalFormatting sqref="B180">
    <cfRule type="expression" dxfId="1298" priority="244">
      <formula>K180=2</formula>
    </cfRule>
    <cfRule type="expression" dxfId="1297" priority="245">
      <formula>K180=1</formula>
    </cfRule>
    <cfRule type="expression" dxfId="1296" priority="246">
      <formula>K180=3</formula>
    </cfRule>
  </conditionalFormatting>
  <conditionalFormatting sqref="B181">
    <cfRule type="expression" dxfId="1295" priority="241">
      <formula>O181=2</formula>
    </cfRule>
    <cfRule type="expression" dxfId="1294" priority="242">
      <formula>O181=1</formula>
    </cfRule>
    <cfRule type="expression" dxfId="1293" priority="243">
      <formula>O181=3</formula>
    </cfRule>
  </conditionalFormatting>
  <conditionalFormatting sqref="B182:B183 B194:B202">
    <cfRule type="expression" dxfId="1292" priority="238">
      <formula>O182=1</formula>
    </cfRule>
    <cfRule type="expression" dxfId="1291" priority="239">
      <formula>O182=2</formula>
    </cfRule>
    <cfRule type="expression" dxfId="1290" priority="240">
      <formula>O182=3</formula>
    </cfRule>
  </conditionalFormatting>
  <conditionalFormatting sqref="B182:B183">
    <cfRule type="expression" dxfId="1289" priority="235">
      <formula>O182=2</formula>
    </cfRule>
    <cfRule type="expression" dxfId="1288" priority="236">
      <formula>O182=1</formula>
    </cfRule>
    <cfRule type="expression" dxfId="1287" priority="237">
      <formula>O182=3</formula>
    </cfRule>
  </conditionalFormatting>
  <conditionalFormatting sqref="B184:B185">
    <cfRule type="expression" dxfId="1286" priority="232">
      <formula>O184=1</formula>
    </cfRule>
    <cfRule type="expression" dxfId="1285" priority="233">
      <formula>O184=2</formula>
    </cfRule>
    <cfRule type="expression" dxfId="1284" priority="234">
      <formula>O184=3</formula>
    </cfRule>
  </conditionalFormatting>
  <conditionalFormatting sqref="B184:B185">
    <cfRule type="expression" dxfId="1283" priority="229">
      <formula>O184=2</formula>
    </cfRule>
    <cfRule type="expression" dxfId="1282" priority="230">
      <formula>O184=1</formula>
    </cfRule>
    <cfRule type="expression" dxfId="1281" priority="231">
      <formula>O184=3</formula>
    </cfRule>
  </conditionalFormatting>
  <conditionalFormatting sqref="B189">
    <cfRule type="expression" dxfId="1280" priority="226">
      <formula>O189=1</formula>
    </cfRule>
    <cfRule type="expression" dxfId="1279" priority="227">
      <formula>O189=2</formula>
    </cfRule>
    <cfRule type="expression" dxfId="1278" priority="228">
      <formula>O189=3</formula>
    </cfRule>
  </conditionalFormatting>
  <conditionalFormatting sqref="B189">
    <cfRule type="expression" dxfId="1277" priority="223">
      <formula>O189=1</formula>
    </cfRule>
    <cfRule type="expression" dxfId="1276" priority="224">
      <formula>O189=2</formula>
    </cfRule>
    <cfRule type="expression" dxfId="1275" priority="225">
      <formula>O189=3</formula>
    </cfRule>
  </conditionalFormatting>
  <conditionalFormatting sqref="B190">
    <cfRule type="expression" dxfId="1274" priority="220">
      <formula>O190=1</formula>
    </cfRule>
    <cfRule type="expression" dxfId="1273" priority="221">
      <formula>O190=2</formula>
    </cfRule>
    <cfRule type="expression" dxfId="1272" priority="222">
      <formula>O190=3</formula>
    </cfRule>
  </conditionalFormatting>
  <conditionalFormatting sqref="B190">
    <cfRule type="expression" dxfId="1271" priority="217">
      <formula>O190=1</formula>
    </cfRule>
    <cfRule type="expression" dxfId="1270" priority="218">
      <formula>O190=2</formula>
    </cfRule>
    <cfRule type="expression" dxfId="1269" priority="219">
      <formula>O190=3</formula>
    </cfRule>
  </conditionalFormatting>
  <conditionalFormatting sqref="B192">
    <cfRule type="expression" dxfId="1268" priority="214">
      <formula>Q192=1</formula>
    </cfRule>
    <cfRule type="expression" dxfId="1267" priority="215">
      <formula>Q192=2</formula>
    </cfRule>
    <cfRule type="expression" dxfId="1266" priority="216">
      <formula>Q192=3</formula>
    </cfRule>
  </conditionalFormatting>
  <conditionalFormatting sqref="B186">
    <cfRule type="expression" dxfId="1265" priority="211">
      <formula>O186=1</formula>
    </cfRule>
    <cfRule type="expression" dxfId="1264" priority="212">
      <formula>O186=2</formula>
    </cfRule>
    <cfRule type="expression" dxfId="1263" priority="213">
      <formula>O186=3</formula>
    </cfRule>
  </conditionalFormatting>
  <conditionalFormatting sqref="B186">
    <cfRule type="expression" dxfId="1262" priority="208">
      <formula>O186=2</formula>
    </cfRule>
    <cfRule type="expression" dxfId="1261" priority="209">
      <formula>O186=1</formula>
    </cfRule>
    <cfRule type="expression" dxfId="1260" priority="210">
      <formula>O186=3</formula>
    </cfRule>
  </conditionalFormatting>
  <conditionalFormatting sqref="B187">
    <cfRule type="expression" dxfId="1259" priority="205">
      <formula>O187=1</formula>
    </cfRule>
    <cfRule type="expression" dxfId="1258" priority="206">
      <formula>O187=2</formula>
    </cfRule>
    <cfRule type="expression" dxfId="1257" priority="207">
      <formula>O187=3</formula>
    </cfRule>
  </conditionalFormatting>
  <conditionalFormatting sqref="B187">
    <cfRule type="expression" dxfId="1256" priority="202">
      <formula>O187=2</formula>
    </cfRule>
    <cfRule type="expression" dxfId="1255" priority="203">
      <formula>O187=1</formula>
    </cfRule>
    <cfRule type="expression" dxfId="1254" priority="204">
      <formula>O187=3</formula>
    </cfRule>
  </conditionalFormatting>
  <conditionalFormatting sqref="B188">
    <cfRule type="expression" dxfId="1253" priority="199">
      <formula>O188=1</formula>
    </cfRule>
    <cfRule type="expression" dxfId="1252" priority="200">
      <formula>O188=2</formula>
    </cfRule>
    <cfRule type="expression" dxfId="1251" priority="201">
      <formula>O188=3</formula>
    </cfRule>
  </conditionalFormatting>
  <conditionalFormatting sqref="B188">
    <cfRule type="expression" dxfId="1250" priority="196">
      <formula>O188=2</formula>
    </cfRule>
    <cfRule type="expression" dxfId="1249" priority="197">
      <formula>O188=1</formula>
    </cfRule>
    <cfRule type="expression" dxfId="1248" priority="198">
      <formula>O188=3</formula>
    </cfRule>
  </conditionalFormatting>
  <conditionalFormatting sqref="B189">
    <cfRule type="expression" dxfId="1247" priority="193">
      <formula>O189=1</formula>
    </cfRule>
    <cfRule type="expression" dxfId="1246" priority="194">
      <formula>O189=2</formula>
    </cfRule>
    <cfRule type="expression" dxfId="1245" priority="195">
      <formula>O189=3</formula>
    </cfRule>
  </conditionalFormatting>
  <conditionalFormatting sqref="B189">
    <cfRule type="expression" dxfId="1244" priority="190">
      <formula>O189=2</formula>
    </cfRule>
    <cfRule type="expression" dxfId="1243" priority="191">
      <formula>O189=1</formula>
    </cfRule>
    <cfRule type="expression" dxfId="1242" priority="192">
      <formula>O189=3</formula>
    </cfRule>
  </conditionalFormatting>
  <conditionalFormatting sqref="B190:B191">
    <cfRule type="expression" dxfId="1241" priority="187">
      <formula>O190=1</formula>
    </cfRule>
    <cfRule type="expression" dxfId="1240" priority="188">
      <formula>O190=2</formula>
    </cfRule>
    <cfRule type="expression" dxfId="1239" priority="189">
      <formula>O190=3</formula>
    </cfRule>
  </conditionalFormatting>
  <conditionalFormatting sqref="B190:B191">
    <cfRule type="expression" dxfId="1238" priority="184">
      <formula>O190=2</formula>
    </cfRule>
    <cfRule type="expression" dxfId="1237" priority="185">
      <formula>O190=1</formula>
    </cfRule>
    <cfRule type="expression" dxfId="1236" priority="186">
      <formula>O190=3</formula>
    </cfRule>
  </conditionalFormatting>
  <conditionalFormatting sqref="B192">
    <cfRule type="expression" dxfId="1235" priority="181">
      <formula>O192=2</formula>
    </cfRule>
    <cfRule type="expression" dxfId="1234" priority="182">
      <formula>O192=1</formula>
    </cfRule>
    <cfRule type="expression" dxfId="1233" priority="183">
      <formula>O192=3</formula>
    </cfRule>
  </conditionalFormatting>
  <conditionalFormatting sqref="B193">
    <cfRule type="expression" dxfId="1232" priority="178">
      <formula>#REF!=1</formula>
    </cfRule>
    <cfRule type="expression" dxfId="1231" priority="179">
      <formula>#REF!=2</formula>
    </cfRule>
    <cfRule type="expression" dxfId="1230" priority="180">
      <formula>#REF!=3</formula>
    </cfRule>
  </conditionalFormatting>
  <conditionalFormatting sqref="B193">
    <cfRule type="expression" dxfId="1229" priority="175">
      <formula>#REF!=2</formula>
    </cfRule>
    <cfRule type="expression" dxfId="1228" priority="176">
      <formula>#REF!=1</formula>
    </cfRule>
    <cfRule type="expression" dxfId="1227" priority="177">
      <formula>#REF!=3</formula>
    </cfRule>
  </conditionalFormatting>
  <conditionalFormatting sqref="B205">
    <cfRule type="expression" dxfId="1226" priority="172">
      <formula>O205=1</formula>
    </cfRule>
    <cfRule type="expression" dxfId="1225" priority="173">
      <formula>O205=2</formula>
    </cfRule>
    <cfRule type="expression" dxfId="1224" priority="174">
      <formula>O205=3</formula>
    </cfRule>
  </conditionalFormatting>
  <conditionalFormatting sqref="B205">
    <cfRule type="expression" dxfId="1223" priority="169">
      <formula>O205=1</formula>
    </cfRule>
    <cfRule type="expression" dxfId="1222" priority="170">
      <formula>O205=2</formula>
    </cfRule>
    <cfRule type="expression" dxfId="1221" priority="171">
      <formula>O205=3</formula>
    </cfRule>
  </conditionalFormatting>
  <conditionalFormatting sqref="B206">
    <cfRule type="expression" dxfId="1220" priority="166">
      <formula>O206=2</formula>
    </cfRule>
    <cfRule type="expression" dxfId="1219" priority="167">
      <formula>O206=1</formula>
    </cfRule>
    <cfRule type="expression" dxfId="1218" priority="168">
      <formula>O206=3</formula>
    </cfRule>
  </conditionalFormatting>
  <conditionalFormatting sqref="B207">
    <cfRule type="expression" dxfId="1217" priority="163">
      <formula>O207=2</formula>
    </cfRule>
    <cfRule type="expression" dxfId="1216" priority="164">
      <formula>O207=1</formula>
    </cfRule>
    <cfRule type="expression" dxfId="1215" priority="165">
      <formula>O207=3</formula>
    </cfRule>
  </conditionalFormatting>
  <conditionalFormatting sqref="B208">
    <cfRule type="expression" dxfId="1214" priority="160">
      <formula>O208=2</formula>
    </cfRule>
    <cfRule type="expression" dxfId="1213" priority="161">
      <formula>O208=1</formula>
    </cfRule>
    <cfRule type="expression" dxfId="1212" priority="162">
      <formula>O208=3</formula>
    </cfRule>
  </conditionalFormatting>
  <conditionalFormatting sqref="B225:B226">
    <cfRule type="expression" dxfId="1211" priority="157">
      <formula>I225=2</formula>
    </cfRule>
    <cfRule type="expression" dxfId="1210" priority="158">
      <formula>I225=1</formula>
    </cfRule>
    <cfRule type="expression" dxfId="1209" priority="159">
      <formula>I225=3</formula>
    </cfRule>
  </conditionalFormatting>
  <conditionalFormatting sqref="B227:B229">
    <cfRule type="expression" dxfId="1208" priority="154">
      <formula>I227=2</formula>
    </cfRule>
    <cfRule type="expression" dxfId="1207" priority="155">
      <formula>I227=1</formula>
    </cfRule>
    <cfRule type="expression" dxfId="1206" priority="156">
      <formula>I227=3</formula>
    </cfRule>
  </conditionalFormatting>
  <conditionalFormatting sqref="B230">
    <cfRule type="expression" dxfId="1205" priority="151">
      <formula>I230=2</formula>
    </cfRule>
    <cfRule type="expression" dxfId="1204" priority="152">
      <formula>I230=1</formula>
    </cfRule>
    <cfRule type="expression" dxfId="1203" priority="153">
      <formula>I230=3</formula>
    </cfRule>
  </conditionalFormatting>
  <conditionalFormatting sqref="B231:B233">
    <cfRule type="expression" dxfId="1202" priority="148">
      <formula>T177=2</formula>
    </cfRule>
    <cfRule type="expression" dxfId="1201" priority="149">
      <formula>T177=1</formula>
    </cfRule>
    <cfRule type="expression" dxfId="1200" priority="150">
      <formula>T177=3</formula>
    </cfRule>
  </conditionalFormatting>
  <conditionalFormatting sqref="B234">
    <cfRule type="expression" dxfId="1199" priority="145">
      <formula>U154=2</formula>
    </cfRule>
    <cfRule type="expression" dxfId="1198" priority="146">
      <formula>U154=1</formula>
    </cfRule>
    <cfRule type="expression" dxfId="1197" priority="147">
      <formula>U154=3</formula>
    </cfRule>
  </conditionalFormatting>
  <conditionalFormatting sqref="B235:B236">
    <cfRule type="expression" dxfId="1196" priority="142">
      <formula>U162=2</formula>
    </cfRule>
    <cfRule type="expression" dxfId="1195" priority="143">
      <formula>U162=1</formula>
    </cfRule>
    <cfRule type="expression" dxfId="1194" priority="144">
      <formula>U162=3</formula>
    </cfRule>
  </conditionalFormatting>
  <conditionalFormatting sqref="B238:B239">
    <cfRule type="expression" dxfId="1193" priority="139">
      <formula>U168=2</formula>
    </cfRule>
    <cfRule type="expression" dxfId="1192" priority="140">
      <formula>U168=1</formula>
    </cfRule>
    <cfRule type="expression" dxfId="1191" priority="141">
      <formula>U168=3</formula>
    </cfRule>
  </conditionalFormatting>
  <conditionalFormatting sqref="B237">
    <cfRule type="expression" dxfId="1190" priority="136">
      <formula>U165=2</formula>
    </cfRule>
    <cfRule type="expression" dxfId="1189" priority="137">
      <formula>U165=1</formula>
    </cfRule>
    <cfRule type="expression" dxfId="1188" priority="138">
      <formula>U165=3</formula>
    </cfRule>
  </conditionalFormatting>
  <conditionalFormatting sqref="B240">
    <cfRule type="expression" dxfId="1187" priority="133">
      <formula>T186=2</formula>
    </cfRule>
    <cfRule type="expression" dxfId="1186" priority="134">
      <formula>T186=1</formula>
    </cfRule>
    <cfRule type="expression" dxfId="1185" priority="135">
      <formula>T186=3</formula>
    </cfRule>
  </conditionalFormatting>
  <conditionalFormatting sqref="B241">
    <cfRule type="expression" dxfId="1184" priority="130">
      <formula>T187=2</formula>
    </cfRule>
    <cfRule type="expression" dxfId="1183" priority="131">
      <formula>T187=1</formula>
    </cfRule>
    <cfRule type="expression" dxfId="1182" priority="132">
      <formula>T187=3</formula>
    </cfRule>
  </conditionalFormatting>
  <conditionalFormatting sqref="B243:B246">
    <cfRule type="expression" dxfId="1181" priority="124">
      <formula>S222=2</formula>
    </cfRule>
    <cfRule type="expression" dxfId="1180" priority="125">
      <formula>S222=1</formula>
    </cfRule>
    <cfRule type="expression" dxfId="1179" priority="126">
      <formula>S222=3</formula>
    </cfRule>
  </conditionalFormatting>
  <conditionalFormatting sqref="B66">
    <cfRule type="expression" dxfId="1178" priority="121">
      <formula>T66=1</formula>
    </cfRule>
    <cfRule type="expression" dxfId="1177" priority="122">
      <formula>T66=2</formula>
    </cfRule>
    <cfRule type="expression" dxfId="1176" priority="123">
      <formula>T66=3</formula>
    </cfRule>
  </conditionalFormatting>
  <conditionalFormatting sqref="B66">
    <cfRule type="expression" dxfId="1175" priority="118">
      <formula>T66=1</formula>
    </cfRule>
    <cfRule type="expression" dxfId="1174" priority="119">
      <formula>T66=2</formula>
    </cfRule>
    <cfRule type="expression" dxfId="1173" priority="120">
      <formula>T66=3</formula>
    </cfRule>
  </conditionalFormatting>
  <conditionalFormatting sqref="B252">
    <cfRule type="expression" dxfId="1172" priority="115">
      <formula>H234=2</formula>
    </cfRule>
    <cfRule type="expression" dxfId="1171" priority="116">
      <formula>H234=1</formula>
    </cfRule>
    <cfRule type="expression" dxfId="1170" priority="117">
      <formula>H234=3</formula>
    </cfRule>
  </conditionalFormatting>
  <conditionalFormatting sqref="B253">
    <cfRule type="expression" dxfId="1169" priority="112">
      <formula>I217=2</formula>
    </cfRule>
    <cfRule type="expression" dxfId="1168" priority="113">
      <formula>I217=1</formula>
    </cfRule>
    <cfRule type="expression" dxfId="1167" priority="114">
      <formula>I217=3</formula>
    </cfRule>
  </conditionalFormatting>
  <conditionalFormatting sqref="B254">
    <cfRule type="expression" dxfId="1166" priority="109">
      <formula>J201=2</formula>
    </cfRule>
    <cfRule type="expression" dxfId="1165" priority="110">
      <formula>J201=1</formula>
    </cfRule>
    <cfRule type="expression" dxfId="1164" priority="111">
      <formula>J201=3</formula>
    </cfRule>
  </conditionalFormatting>
  <conditionalFormatting sqref="B254">
    <cfRule type="expression" dxfId="1163" priority="106">
      <formula>J201=2</formula>
    </cfRule>
    <cfRule type="expression" dxfId="1162" priority="107">
      <formula>J201=1</formula>
    </cfRule>
    <cfRule type="expression" dxfId="1161" priority="108">
      <formula>J201=3</formula>
    </cfRule>
  </conditionalFormatting>
  <conditionalFormatting sqref="B255">
    <cfRule type="expression" dxfId="1160" priority="103">
      <formula>J203=2</formula>
    </cfRule>
    <cfRule type="expression" dxfId="1159" priority="104">
      <formula>J203=1</formula>
    </cfRule>
    <cfRule type="expression" dxfId="1158" priority="105">
      <formula>J203=3</formula>
    </cfRule>
  </conditionalFormatting>
  <conditionalFormatting sqref="B256">
    <cfRule type="expression" dxfId="1157" priority="100">
      <formula>K231=1</formula>
    </cfRule>
    <cfRule type="expression" dxfId="1156" priority="101">
      <formula>K231=2</formula>
    </cfRule>
    <cfRule type="expression" dxfId="1155" priority="102">
      <formula>K231=3</formula>
    </cfRule>
  </conditionalFormatting>
  <conditionalFormatting sqref="B257:B260">
    <cfRule type="expression" dxfId="1154" priority="97">
      <formula>I257=1</formula>
    </cfRule>
    <cfRule type="expression" dxfId="1153" priority="98">
      <formula>I257=2</formula>
    </cfRule>
    <cfRule type="expression" dxfId="1152" priority="99">
      <formula>I257=3</formula>
    </cfRule>
  </conditionalFormatting>
  <conditionalFormatting sqref="B257:B261">
    <cfRule type="expression" dxfId="1151" priority="94">
      <formula>I257=2</formula>
    </cfRule>
    <cfRule type="expression" dxfId="1150" priority="95">
      <formula>I257=1</formula>
    </cfRule>
    <cfRule type="expression" dxfId="1149" priority="96">
      <formula>I257=3</formula>
    </cfRule>
  </conditionalFormatting>
  <conditionalFormatting sqref="B257:B261">
    <cfRule type="expression" dxfId="1148" priority="91">
      <formula>J257=2</formula>
    </cfRule>
    <cfRule type="expression" dxfId="1147" priority="92">
      <formula>J257=1</formula>
    </cfRule>
    <cfRule type="expression" dxfId="1146" priority="93">
      <formula>J257=3</formula>
    </cfRule>
  </conditionalFormatting>
  <conditionalFormatting sqref="B262">
    <cfRule type="expression" dxfId="1145" priority="88">
      <formula>I262=1</formula>
    </cfRule>
    <cfRule type="expression" dxfId="1144" priority="89">
      <formula>I262=2</formula>
    </cfRule>
    <cfRule type="expression" dxfId="1143" priority="90">
      <formula>I262=3</formula>
    </cfRule>
  </conditionalFormatting>
  <conditionalFormatting sqref="B262">
    <cfRule type="expression" dxfId="1142" priority="85">
      <formula>I262=2</formula>
    </cfRule>
    <cfRule type="expression" dxfId="1141" priority="86">
      <formula>I262=1</formula>
    </cfRule>
    <cfRule type="expression" dxfId="1140" priority="87">
      <formula>I262=3</formula>
    </cfRule>
  </conditionalFormatting>
  <conditionalFormatting sqref="B262">
    <cfRule type="expression" dxfId="1139" priority="82">
      <formula>J262=2</formula>
    </cfRule>
    <cfRule type="expression" dxfId="1138" priority="83">
      <formula>J262=1</formula>
    </cfRule>
    <cfRule type="expression" dxfId="1137" priority="84">
      <formula>J262=3</formula>
    </cfRule>
  </conditionalFormatting>
  <conditionalFormatting sqref="B263">
    <cfRule type="expression" dxfId="1136" priority="463">
      <formula>J264=1</formula>
    </cfRule>
    <cfRule type="expression" dxfId="1135" priority="464">
      <formula>J264=2</formula>
    </cfRule>
    <cfRule type="expression" dxfId="1134" priority="465">
      <formula>J264=3</formula>
    </cfRule>
  </conditionalFormatting>
  <conditionalFormatting sqref="B263">
    <cfRule type="expression" dxfId="1133" priority="466">
      <formula>J264=2</formula>
    </cfRule>
    <cfRule type="expression" dxfId="1132" priority="467">
      <formula>J264=1</formula>
    </cfRule>
    <cfRule type="expression" dxfId="1131" priority="468">
      <formula>J264=3</formula>
    </cfRule>
  </conditionalFormatting>
  <conditionalFormatting sqref="B263">
    <cfRule type="expression" dxfId="1130" priority="469">
      <formula>K264=2</formula>
    </cfRule>
    <cfRule type="expression" dxfId="1129" priority="470">
      <formula>K264=1</formula>
    </cfRule>
    <cfRule type="expression" dxfId="1128" priority="471">
      <formula>K264=3</formula>
    </cfRule>
  </conditionalFormatting>
  <conditionalFormatting sqref="B271:B273">
    <cfRule type="expression" dxfId="1127" priority="70">
      <formula>D271=1</formula>
    </cfRule>
    <cfRule type="expression" dxfId="1126" priority="71">
      <formula>D271=2</formula>
    </cfRule>
    <cfRule type="expression" dxfId="1125" priority="72">
      <formula>D271=3</formula>
    </cfRule>
  </conditionalFormatting>
  <conditionalFormatting sqref="B271:B273">
    <cfRule type="expression" dxfId="1124" priority="67">
      <formula>I271=2</formula>
    </cfRule>
    <cfRule type="expression" dxfId="1123" priority="68">
      <formula>I271=1</formula>
    </cfRule>
    <cfRule type="expression" dxfId="1122" priority="69">
      <formula>I271=3</formula>
    </cfRule>
  </conditionalFormatting>
  <conditionalFormatting sqref="B271:B273">
    <cfRule type="expression" dxfId="1121" priority="64">
      <formula>K248=2</formula>
    </cfRule>
    <cfRule type="expression" dxfId="1120" priority="65">
      <formula>K248=1</formula>
    </cfRule>
    <cfRule type="expression" dxfId="1119" priority="66">
      <formula>K248=3</formula>
    </cfRule>
  </conditionalFormatting>
  <conditionalFormatting sqref="B274">
    <cfRule type="expression" dxfId="1118" priority="61">
      <formula>F274=2</formula>
    </cfRule>
    <cfRule type="expression" dxfId="1117" priority="62">
      <formula>F274=1</formula>
    </cfRule>
    <cfRule type="expression" dxfId="1116" priority="63">
      <formula>F274=3</formula>
    </cfRule>
  </conditionalFormatting>
  <conditionalFormatting sqref="B275">
    <cfRule type="expression" dxfId="1115" priority="58">
      <formula>F275=2</formula>
    </cfRule>
    <cfRule type="expression" dxfId="1114" priority="59">
      <formula>F275=1</formula>
    </cfRule>
    <cfRule type="expression" dxfId="1113" priority="60">
      <formula>F275=3</formula>
    </cfRule>
  </conditionalFormatting>
  <conditionalFormatting sqref="B276">
    <cfRule type="expression" dxfId="1112" priority="55">
      <formula>K242=2</formula>
    </cfRule>
    <cfRule type="expression" dxfId="1111" priority="56">
      <formula>K242=1</formula>
    </cfRule>
    <cfRule type="expression" dxfId="1110" priority="57">
      <formula>K242=3</formula>
    </cfRule>
  </conditionalFormatting>
  <conditionalFormatting sqref="B284">
    <cfRule type="expression" dxfId="1109" priority="52">
      <formula>J284=2</formula>
    </cfRule>
    <cfRule type="expression" dxfId="1108" priority="53">
      <formula>J284=1</formula>
    </cfRule>
    <cfRule type="expression" dxfId="1107" priority="54">
      <formula>J284=3</formula>
    </cfRule>
  </conditionalFormatting>
  <conditionalFormatting sqref="B285">
    <cfRule type="expression" dxfId="1106" priority="49">
      <formula>U285=1</formula>
    </cfRule>
    <cfRule type="expression" dxfId="1105" priority="50">
      <formula>U285=2</formula>
    </cfRule>
    <cfRule type="expression" dxfId="1104" priority="51">
      <formula>U285=3</formula>
    </cfRule>
  </conditionalFormatting>
  <conditionalFormatting sqref="B285">
    <cfRule type="expression" dxfId="1103" priority="46">
      <formula>U285=1</formula>
    </cfRule>
    <cfRule type="expression" dxfId="1102" priority="47">
      <formula>U285=2</formula>
    </cfRule>
    <cfRule type="expression" dxfId="1101" priority="48">
      <formula>U285=3</formula>
    </cfRule>
  </conditionalFormatting>
  <conditionalFormatting sqref="B285">
    <cfRule type="expression" dxfId="1100" priority="43">
      <formula>U285=1</formula>
    </cfRule>
    <cfRule type="expression" dxfId="1099" priority="44">
      <formula>U285=2</formula>
    </cfRule>
    <cfRule type="expression" dxfId="1098" priority="45">
      <formula>U285=3</formula>
    </cfRule>
  </conditionalFormatting>
  <conditionalFormatting sqref="B285">
    <cfRule type="expression" dxfId="1097" priority="40">
      <formula>U285=1</formula>
    </cfRule>
    <cfRule type="expression" dxfId="1096" priority="41">
      <formula>U285=2</formula>
    </cfRule>
    <cfRule type="expression" dxfId="1095" priority="42">
      <formula>U285=3</formula>
    </cfRule>
  </conditionalFormatting>
  <conditionalFormatting sqref="B293">
    <cfRule type="expression" dxfId="1094" priority="37">
      <formula>M226=2</formula>
    </cfRule>
    <cfRule type="expression" dxfId="1093" priority="38">
      <formula>M226=1</formula>
    </cfRule>
    <cfRule type="expression" dxfId="1092" priority="39">
      <formula>M226=3</formula>
    </cfRule>
  </conditionalFormatting>
  <conditionalFormatting sqref="B294">
    <cfRule type="expression" dxfId="1091" priority="34">
      <formula>M229=2</formula>
    </cfRule>
    <cfRule type="expression" dxfId="1090" priority="35">
      <formula>M229=1</formula>
    </cfRule>
    <cfRule type="expression" dxfId="1089" priority="36">
      <formula>M229=3</formula>
    </cfRule>
  </conditionalFormatting>
  <conditionalFormatting sqref="B295">
    <cfRule type="expression" dxfId="1088" priority="31">
      <formula>J295=2</formula>
    </cfRule>
    <cfRule type="expression" dxfId="1087" priority="32">
      <formula>J295=1</formula>
    </cfRule>
    <cfRule type="expression" dxfId="1086" priority="33">
      <formula>J295=3</formula>
    </cfRule>
  </conditionalFormatting>
  <conditionalFormatting sqref="B296">
    <cfRule type="expression" dxfId="1085" priority="28">
      <formula>K269=2</formula>
    </cfRule>
    <cfRule type="expression" dxfId="1084" priority="29">
      <formula>K269=1</formula>
    </cfRule>
    <cfRule type="expression" dxfId="1083" priority="30">
      <formula>K269=3</formula>
    </cfRule>
  </conditionalFormatting>
  <conditionalFormatting sqref="B315">
    <cfRule type="expression" dxfId="1082" priority="25">
      <formula>I315=1</formula>
    </cfRule>
    <cfRule type="expression" dxfId="1081" priority="26">
      <formula>I315=2</formula>
    </cfRule>
    <cfRule type="expression" dxfId="1080" priority="27">
      <formula>I315=3</formula>
    </cfRule>
  </conditionalFormatting>
  <conditionalFormatting sqref="B315">
    <cfRule type="expression" dxfId="1079" priority="22">
      <formula>I315=2</formula>
    </cfRule>
    <cfRule type="expression" dxfId="1078" priority="23">
      <formula>I315=1</formula>
    </cfRule>
    <cfRule type="expression" dxfId="1077" priority="24">
      <formula>I315=3</formula>
    </cfRule>
  </conditionalFormatting>
  <conditionalFormatting sqref="B315">
    <cfRule type="expression" dxfId="1076" priority="19">
      <formula>J315=2</formula>
    </cfRule>
    <cfRule type="expression" dxfId="1075" priority="20">
      <formula>J315=1</formula>
    </cfRule>
    <cfRule type="expression" dxfId="1074" priority="21">
      <formula>J315=3</formula>
    </cfRule>
  </conditionalFormatting>
  <conditionalFormatting sqref="B325">
    <cfRule type="expression" dxfId="1073" priority="16">
      <formula>L325=1</formula>
    </cfRule>
    <cfRule type="expression" dxfId="1072" priority="17">
      <formula>L325=2</formula>
    </cfRule>
    <cfRule type="expression" dxfId="1071" priority="18">
      <formula>L325=3</formula>
    </cfRule>
  </conditionalFormatting>
  <conditionalFormatting sqref="B325">
    <cfRule type="expression" dxfId="1070" priority="13">
      <formula>L325=1</formula>
    </cfRule>
    <cfRule type="expression" dxfId="1069" priority="14">
      <formula>L325=2</formula>
    </cfRule>
    <cfRule type="expression" dxfId="1068" priority="15">
      <formula>L325=3</formula>
    </cfRule>
  </conditionalFormatting>
  <conditionalFormatting sqref="B363">
    <cfRule type="expression" dxfId="1067" priority="493">
      <formula>#REF!=1</formula>
    </cfRule>
    <cfRule type="expression" dxfId="1066" priority="494">
      <formula>#REF!=2</formula>
    </cfRule>
    <cfRule type="expression" dxfId="1065" priority="495">
      <formula>#REF!=3</formula>
    </cfRule>
  </conditionalFormatting>
  <conditionalFormatting sqref="B364">
    <cfRule type="expression" dxfId="1064" priority="7">
      <formula>E364=2</formula>
    </cfRule>
    <cfRule type="expression" dxfId="1063" priority="8">
      <formula>E364=1</formula>
    </cfRule>
    <cfRule type="expression" dxfId="1062" priority="9">
      <formula>E364=3</formula>
    </cfRule>
  </conditionalFormatting>
  <conditionalFormatting sqref="B376:B380">
    <cfRule type="expression" dxfId="1061" priority="4">
      <formula>J376=2</formula>
    </cfRule>
    <cfRule type="expression" dxfId="1060" priority="5">
      <formula>J376=1</formula>
    </cfRule>
    <cfRule type="expression" dxfId="1059" priority="6">
      <formula>J376=3</formula>
    </cfRule>
  </conditionalFormatting>
  <conditionalFormatting sqref="B381:B396">
    <cfRule type="expression" dxfId="1058" priority="1">
      <formula>K354=2</formula>
    </cfRule>
    <cfRule type="expression" dxfId="1057" priority="2">
      <formula>K354=1</formula>
    </cfRule>
    <cfRule type="expression" dxfId="1056" priority="3">
      <formula>K354=3</formula>
    </cfRule>
  </conditionalFormatting>
  <dataValidations count="1">
    <dataValidation type="list" allowBlank="1" showInputMessage="1" showErrorMessage="1" sqref="B252:B263 B293:B296 B206:B208 B175:B193 B225:B246 B271:B275 B285 B315 B325 B100:B102 B73:B80 B70:B71 B363:B364 B61:B68 B376:B396">
      <formula1>Игрок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2" sqref="V2"/>
    </sheetView>
  </sheetViews>
  <sheetFormatPr defaultRowHeight="15"/>
  <cols>
    <col min="2" max="2" width="29.28515625" style="101" customWidth="1"/>
    <col min="3" max="3" width="8.42578125" customWidth="1"/>
    <col min="4" max="4" width="6.5703125" customWidth="1"/>
    <col min="5" max="5" width="6.5703125" style="154" customWidth="1"/>
    <col min="6" max="6" width="6.5703125" customWidth="1"/>
    <col min="7" max="7" width="6.5703125" style="154" customWidth="1"/>
    <col min="8" max="8" width="6.5703125" customWidth="1"/>
    <col min="9" max="9" width="6.5703125" style="154" customWidth="1"/>
    <col min="10" max="10" width="6.5703125" customWidth="1"/>
    <col min="11" max="11" width="6.5703125" style="154" customWidth="1"/>
    <col min="12" max="12" width="6.5703125" customWidth="1"/>
    <col min="13" max="13" width="6.5703125" style="154" customWidth="1"/>
    <col min="14" max="14" width="6.5703125" customWidth="1"/>
    <col min="15" max="15" width="6.5703125" style="154" customWidth="1"/>
    <col min="16" max="16" width="6.5703125" customWidth="1"/>
    <col min="17" max="17" width="6.5703125" style="154" customWidth="1"/>
    <col min="18" max="18" width="6.5703125" customWidth="1"/>
    <col min="19" max="19" width="6.5703125" style="154" customWidth="1"/>
    <col min="20" max="20" width="6.5703125" customWidth="1"/>
    <col min="21" max="21" width="5.7109375" customWidth="1"/>
    <col min="22" max="22" width="9.140625" style="32"/>
  </cols>
  <sheetData>
    <row r="1" spans="1:22" ht="135" customHeight="1" thickBot="1">
      <c r="A1" s="6" t="s">
        <v>153</v>
      </c>
      <c r="B1" s="166" t="s">
        <v>154</v>
      </c>
      <c r="C1" s="24" t="s">
        <v>155</v>
      </c>
      <c r="D1" s="2" t="s">
        <v>3</v>
      </c>
      <c r="E1" s="155" t="s">
        <v>318</v>
      </c>
      <c r="F1" s="7" t="s">
        <v>156</v>
      </c>
      <c r="G1" s="155" t="s">
        <v>318</v>
      </c>
      <c r="H1" s="7" t="s">
        <v>157</v>
      </c>
      <c r="I1" s="155" t="s">
        <v>318</v>
      </c>
      <c r="J1" s="7" t="s">
        <v>159</v>
      </c>
      <c r="K1" s="155" t="s">
        <v>318</v>
      </c>
      <c r="L1" s="7" t="s">
        <v>286</v>
      </c>
      <c r="M1" s="155" t="s">
        <v>318</v>
      </c>
      <c r="N1" s="7" t="s">
        <v>158</v>
      </c>
      <c r="O1" s="155" t="s">
        <v>318</v>
      </c>
      <c r="P1" s="7" t="s">
        <v>12</v>
      </c>
      <c r="Q1" s="155" t="s">
        <v>318</v>
      </c>
      <c r="R1" s="7" t="s">
        <v>14</v>
      </c>
      <c r="S1" s="155" t="s">
        <v>318</v>
      </c>
      <c r="T1" s="73" t="s">
        <v>383</v>
      </c>
      <c r="U1" s="74" t="s">
        <v>320</v>
      </c>
      <c r="V1" s="75" t="s">
        <v>470</v>
      </c>
    </row>
    <row r="2" spans="1:22" ht="24.75" customHeight="1" thickBot="1">
      <c r="A2" s="137">
        <v>1</v>
      </c>
      <c r="B2" s="167" t="s">
        <v>160</v>
      </c>
      <c r="C2" s="139">
        <f t="shared" ref="C2:C33" si="0">SUM(D2+F2+H2+J2+L2+N2+P2+R2)*3</f>
        <v>366</v>
      </c>
      <c r="D2" s="138">
        <v>24</v>
      </c>
      <c r="E2" s="156">
        <f t="shared" ref="E2:E33" si="1">D2/25</f>
        <v>0.96</v>
      </c>
      <c r="F2" s="138">
        <v>17</v>
      </c>
      <c r="G2" s="156">
        <f t="shared" ref="G2:G33" si="2">F2/26</f>
        <v>0.65384615384615385</v>
      </c>
      <c r="H2" s="138">
        <v>27</v>
      </c>
      <c r="I2" s="156">
        <f t="shared" ref="I2:I33" si="3">H2/32</f>
        <v>0.84375</v>
      </c>
      <c r="J2" s="138">
        <v>22</v>
      </c>
      <c r="K2" s="156">
        <f t="shared" ref="K2:K33" si="4">J2/30</f>
        <v>0.73333333333333328</v>
      </c>
      <c r="L2" s="138"/>
      <c r="M2" s="156">
        <f t="shared" ref="M2:M33" si="5">L2/20</f>
        <v>0</v>
      </c>
      <c r="N2" s="138"/>
      <c r="O2" s="156">
        <f t="shared" ref="O2:O33" si="6">N2/20</f>
        <v>0</v>
      </c>
      <c r="P2" s="138">
        <v>20</v>
      </c>
      <c r="Q2" s="156">
        <f t="shared" ref="Q2:Q33" si="7">P2/23</f>
        <v>0.86956521739130432</v>
      </c>
      <c r="R2" s="138">
        <f>VLOOKUP(B2,Командный!B3:K322,10,0)</f>
        <v>12</v>
      </c>
      <c r="S2" s="156">
        <f t="shared" ref="S2:S33" si="8">R2/20</f>
        <v>0.6</v>
      </c>
      <c r="T2" s="15">
        <f t="shared" ref="T2:T33" si="9">COUNT(D2,F2,H2,J2,L2,N2,P2,R2)</f>
        <v>6</v>
      </c>
      <c r="U2" s="52">
        <f t="shared" ref="U2:U33" si="10">E2+G2+I2+K2+M2+O2+Q2+S2</f>
        <v>4.660494704570791</v>
      </c>
      <c r="V2" s="40">
        <f t="shared" ref="V2:V22" si="11">U2/T2</f>
        <v>0.7767491174284652</v>
      </c>
    </row>
    <row r="3" spans="1:22" ht="24.75" customHeight="1" thickBot="1">
      <c r="A3" s="137">
        <v>2</v>
      </c>
      <c r="B3" s="167" t="s">
        <v>162</v>
      </c>
      <c r="C3" s="139">
        <f t="shared" si="0"/>
        <v>411</v>
      </c>
      <c r="D3" s="138">
        <v>19</v>
      </c>
      <c r="E3" s="156">
        <f t="shared" si="1"/>
        <v>0.76</v>
      </c>
      <c r="F3" s="138">
        <v>24</v>
      </c>
      <c r="G3" s="156">
        <f t="shared" si="2"/>
        <v>0.92307692307692313</v>
      </c>
      <c r="H3" s="138">
        <v>31</v>
      </c>
      <c r="I3" s="156">
        <f t="shared" si="3"/>
        <v>0.96875</v>
      </c>
      <c r="J3" s="138">
        <v>19</v>
      </c>
      <c r="K3" s="156">
        <f t="shared" si="4"/>
        <v>0.6333333333333333</v>
      </c>
      <c r="L3" s="138">
        <v>18</v>
      </c>
      <c r="M3" s="156">
        <f t="shared" si="5"/>
        <v>0.9</v>
      </c>
      <c r="N3" s="158"/>
      <c r="O3" s="156">
        <f t="shared" si="6"/>
        <v>0</v>
      </c>
      <c r="P3" s="163">
        <v>18</v>
      </c>
      <c r="Q3" s="156">
        <f t="shared" si="7"/>
        <v>0.78260869565217395</v>
      </c>
      <c r="R3" s="175">
        <f>VLOOKUP(B3,Командный!B2:K321,10,0)</f>
        <v>8</v>
      </c>
      <c r="S3" s="156">
        <f t="shared" si="8"/>
        <v>0.4</v>
      </c>
      <c r="T3" s="15">
        <f t="shared" si="9"/>
        <v>7</v>
      </c>
      <c r="U3" s="52">
        <f t="shared" si="10"/>
        <v>5.3677689520624305</v>
      </c>
      <c r="V3" s="40">
        <f t="shared" si="11"/>
        <v>0.76682413600891863</v>
      </c>
    </row>
    <row r="4" spans="1:22" ht="24.75" customHeight="1" thickBot="1">
      <c r="A4" s="137">
        <v>3</v>
      </c>
      <c r="B4" s="167" t="s">
        <v>161</v>
      </c>
      <c r="C4" s="139">
        <f t="shared" si="0"/>
        <v>414</v>
      </c>
      <c r="D4" s="138">
        <v>16</v>
      </c>
      <c r="E4" s="156">
        <f t="shared" si="1"/>
        <v>0.64</v>
      </c>
      <c r="F4" s="138">
        <v>26</v>
      </c>
      <c r="G4" s="156">
        <f t="shared" si="2"/>
        <v>1</v>
      </c>
      <c r="H4" s="163">
        <v>24</v>
      </c>
      <c r="I4" s="156">
        <f t="shared" si="3"/>
        <v>0.75</v>
      </c>
      <c r="J4" s="138">
        <v>30</v>
      </c>
      <c r="K4" s="156">
        <f t="shared" si="4"/>
        <v>1</v>
      </c>
      <c r="L4" s="138">
        <v>4</v>
      </c>
      <c r="M4" s="156">
        <f t="shared" si="5"/>
        <v>0.2</v>
      </c>
      <c r="N4" s="158"/>
      <c r="O4" s="156">
        <f t="shared" si="6"/>
        <v>0</v>
      </c>
      <c r="P4" s="163">
        <v>23</v>
      </c>
      <c r="Q4" s="156">
        <f t="shared" si="7"/>
        <v>1</v>
      </c>
      <c r="R4" s="175">
        <v>15</v>
      </c>
      <c r="S4" s="156">
        <f t="shared" si="8"/>
        <v>0.75</v>
      </c>
      <c r="T4" s="15">
        <f t="shared" si="9"/>
        <v>7</v>
      </c>
      <c r="U4" s="52">
        <f t="shared" si="10"/>
        <v>5.34</v>
      </c>
      <c r="V4" s="40">
        <f t="shared" si="11"/>
        <v>0.76285714285714279</v>
      </c>
    </row>
    <row r="5" spans="1:22" ht="24.75" customHeight="1" thickBot="1">
      <c r="A5" s="137">
        <v>4</v>
      </c>
      <c r="B5" s="167" t="s">
        <v>331</v>
      </c>
      <c r="C5" s="139">
        <f t="shared" si="0"/>
        <v>393</v>
      </c>
      <c r="D5" s="138">
        <v>20</v>
      </c>
      <c r="E5" s="156">
        <f t="shared" si="1"/>
        <v>0.8</v>
      </c>
      <c r="F5" s="138">
        <v>22</v>
      </c>
      <c r="G5" s="156">
        <f t="shared" si="2"/>
        <v>0.84615384615384615</v>
      </c>
      <c r="H5" s="175">
        <v>18</v>
      </c>
      <c r="I5" s="156">
        <f t="shared" si="3"/>
        <v>0.5625</v>
      </c>
      <c r="J5" s="138">
        <v>23</v>
      </c>
      <c r="K5" s="156">
        <f t="shared" si="4"/>
        <v>0.76666666666666672</v>
      </c>
      <c r="L5" s="138">
        <v>16</v>
      </c>
      <c r="M5" s="156">
        <f t="shared" si="5"/>
        <v>0.8</v>
      </c>
      <c r="N5" s="158"/>
      <c r="O5" s="156">
        <f t="shared" si="6"/>
        <v>0</v>
      </c>
      <c r="P5" s="163">
        <v>19</v>
      </c>
      <c r="Q5" s="156">
        <f t="shared" si="7"/>
        <v>0.82608695652173914</v>
      </c>
      <c r="R5" s="175">
        <v>13</v>
      </c>
      <c r="S5" s="156">
        <f t="shared" si="8"/>
        <v>0.65</v>
      </c>
      <c r="T5" s="15">
        <f t="shared" si="9"/>
        <v>7</v>
      </c>
      <c r="U5" s="52">
        <f t="shared" si="10"/>
        <v>5.2514074693422526</v>
      </c>
      <c r="V5" s="40">
        <f t="shared" si="11"/>
        <v>0.75020106704889322</v>
      </c>
    </row>
    <row r="6" spans="1:22" ht="24.75" customHeight="1" thickBot="1">
      <c r="A6" s="137">
        <v>5</v>
      </c>
      <c r="B6" s="167" t="s">
        <v>401</v>
      </c>
      <c r="C6" s="139">
        <f t="shared" si="0"/>
        <v>333</v>
      </c>
      <c r="D6" s="138">
        <v>23</v>
      </c>
      <c r="E6" s="156">
        <f t="shared" si="1"/>
        <v>0.92</v>
      </c>
      <c r="F6" s="138"/>
      <c r="G6" s="156">
        <f t="shared" si="2"/>
        <v>0</v>
      </c>
      <c r="H6" s="163">
        <v>23</v>
      </c>
      <c r="I6" s="156">
        <f t="shared" si="3"/>
        <v>0.71875</v>
      </c>
      <c r="J6" s="138">
        <v>28</v>
      </c>
      <c r="K6" s="156">
        <f t="shared" si="4"/>
        <v>0.93333333333333335</v>
      </c>
      <c r="L6" s="138"/>
      <c r="M6" s="156">
        <f t="shared" si="5"/>
        <v>0</v>
      </c>
      <c r="N6" s="158">
        <v>15</v>
      </c>
      <c r="O6" s="156">
        <f t="shared" si="6"/>
        <v>0.75</v>
      </c>
      <c r="P6" s="163">
        <v>13</v>
      </c>
      <c r="Q6" s="156">
        <f t="shared" si="7"/>
        <v>0.56521739130434778</v>
      </c>
      <c r="R6" s="175">
        <v>9</v>
      </c>
      <c r="S6" s="156">
        <f t="shared" si="8"/>
        <v>0.45</v>
      </c>
      <c r="T6" s="15">
        <f t="shared" si="9"/>
        <v>6</v>
      </c>
      <c r="U6" s="52">
        <f t="shared" si="10"/>
        <v>4.3373007246376813</v>
      </c>
      <c r="V6" s="40">
        <f t="shared" si="11"/>
        <v>0.72288345410628019</v>
      </c>
    </row>
    <row r="7" spans="1:22" ht="24.75" customHeight="1" thickBot="1">
      <c r="A7" s="137">
        <v>6</v>
      </c>
      <c r="B7" s="168" t="s">
        <v>348</v>
      </c>
      <c r="C7" s="139">
        <f t="shared" si="0"/>
        <v>324</v>
      </c>
      <c r="D7" s="138">
        <v>18</v>
      </c>
      <c r="E7" s="156">
        <f t="shared" si="1"/>
        <v>0.72</v>
      </c>
      <c r="F7" s="138">
        <v>23</v>
      </c>
      <c r="G7" s="156">
        <f t="shared" si="2"/>
        <v>0.88461538461538458</v>
      </c>
      <c r="H7" s="163">
        <v>22</v>
      </c>
      <c r="I7" s="156">
        <f t="shared" si="3"/>
        <v>0.6875</v>
      </c>
      <c r="J7" s="138">
        <v>17</v>
      </c>
      <c r="K7" s="156">
        <f t="shared" si="4"/>
        <v>0.56666666666666665</v>
      </c>
      <c r="L7" s="138">
        <v>14</v>
      </c>
      <c r="M7" s="156">
        <f t="shared" si="5"/>
        <v>0.7</v>
      </c>
      <c r="N7" s="158"/>
      <c r="O7" s="156">
        <f t="shared" si="6"/>
        <v>0</v>
      </c>
      <c r="P7" s="163"/>
      <c r="Q7" s="156">
        <f t="shared" si="7"/>
        <v>0</v>
      </c>
      <c r="R7" s="175">
        <v>14</v>
      </c>
      <c r="S7" s="156">
        <f t="shared" si="8"/>
        <v>0.7</v>
      </c>
      <c r="T7" s="15">
        <f t="shared" si="9"/>
        <v>6</v>
      </c>
      <c r="U7" s="52">
        <f t="shared" si="10"/>
        <v>4.2587820512820516</v>
      </c>
      <c r="V7" s="40">
        <f t="shared" si="11"/>
        <v>0.70979700854700856</v>
      </c>
    </row>
    <row r="8" spans="1:22" ht="24.75" customHeight="1" thickBot="1">
      <c r="A8" s="137">
        <v>7</v>
      </c>
      <c r="B8" s="167" t="s">
        <v>264</v>
      </c>
      <c r="C8" s="139">
        <f t="shared" si="0"/>
        <v>324</v>
      </c>
      <c r="D8" s="138">
        <v>11</v>
      </c>
      <c r="E8" s="156">
        <f t="shared" si="1"/>
        <v>0.44</v>
      </c>
      <c r="F8" s="138">
        <v>18</v>
      </c>
      <c r="G8" s="156">
        <f t="shared" si="2"/>
        <v>0.69230769230769229</v>
      </c>
      <c r="H8" s="138">
        <v>28</v>
      </c>
      <c r="I8" s="156">
        <f t="shared" si="3"/>
        <v>0.875</v>
      </c>
      <c r="J8" s="138">
        <v>21</v>
      </c>
      <c r="K8" s="156">
        <f t="shared" si="4"/>
        <v>0.7</v>
      </c>
      <c r="L8" s="138"/>
      <c r="M8" s="156">
        <f t="shared" si="5"/>
        <v>0</v>
      </c>
      <c r="N8" s="158">
        <v>20</v>
      </c>
      <c r="O8" s="156">
        <f t="shared" si="6"/>
        <v>1</v>
      </c>
      <c r="P8" s="163"/>
      <c r="Q8" s="156">
        <f t="shared" si="7"/>
        <v>0</v>
      </c>
      <c r="R8" s="175">
        <v>10</v>
      </c>
      <c r="S8" s="156">
        <f t="shared" si="8"/>
        <v>0.5</v>
      </c>
      <c r="T8" s="15">
        <f t="shared" si="9"/>
        <v>6</v>
      </c>
      <c r="U8" s="52">
        <f t="shared" si="10"/>
        <v>4.2073076923076922</v>
      </c>
      <c r="V8" s="40">
        <f t="shared" si="11"/>
        <v>0.70121794871794874</v>
      </c>
    </row>
    <row r="9" spans="1:22" ht="24.75" customHeight="1" thickBot="1">
      <c r="A9" s="137">
        <v>8</v>
      </c>
      <c r="B9" s="167" t="s">
        <v>466</v>
      </c>
      <c r="C9" s="139">
        <f t="shared" si="0"/>
        <v>363</v>
      </c>
      <c r="D9" s="138">
        <v>5</v>
      </c>
      <c r="E9" s="156">
        <f t="shared" si="1"/>
        <v>0.2</v>
      </c>
      <c r="F9" s="138">
        <v>21</v>
      </c>
      <c r="G9" s="156">
        <f t="shared" si="2"/>
        <v>0.80769230769230771</v>
      </c>
      <c r="H9" s="152">
        <v>32</v>
      </c>
      <c r="I9" s="156">
        <f t="shared" si="3"/>
        <v>1</v>
      </c>
      <c r="J9" s="138">
        <v>20</v>
      </c>
      <c r="K9" s="156">
        <f t="shared" si="4"/>
        <v>0.66666666666666663</v>
      </c>
      <c r="L9" s="138">
        <v>20</v>
      </c>
      <c r="M9" s="156">
        <f t="shared" si="5"/>
        <v>1</v>
      </c>
      <c r="N9" s="158"/>
      <c r="O9" s="156">
        <f t="shared" si="6"/>
        <v>0</v>
      </c>
      <c r="P9" s="163">
        <v>22</v>
      </c>
      <c r="Q9" s="156">
        <f t="shared" si="7"/>
        <v>0.95652173913043481</v>
      </c>
      <c r="R9" s="175">
        <v>1</v>
      </c>
      <c r="S9" s="156">
        <f t="shared" si="8"/>
        <v>0.05</v>
      </c>
      <c r="T9" s="15">
        <f t="shared" si="9"/>
        <v>7</v>
      </c>
      <c r="U9" s="52">
        <f t="shared" si="10"/>
        <v>4.680880713489409</v>
      </c>
      <c r="V9" s="40">
        <f t="shared" si="11"/>
        <v>0.66869724478420134</v>
      </c>
    </row>
    <row r="10" spans="1:22" ht="24.75" customHeight="1" thickBot="1">
      <c r="A10" s="137">
        <v>9</v>
      </c>
      <c r="B10" s="167" t="s">
        <v>495</v>
      </c>
      <c r="C10" s="139">
        <f t="shared" si="0"/>
        <v>345</v>
      </c>
      <c r="D10" s="138">
        <v>12</v>
      </c>
      <c r="E10" s="156">
        <f t="shared" si="1"/>
        <v>0.48</v>
      </c>
      <c r="F10" s="138">
        <v>25</v>
      </c>
      <c r="G10" s="156">
        <f t="shared" si="2"/>
        <v>0.96153846153846156</v>
      </c>
      <c r="H10" s="138">
        <v>25</v>
      </c>
      <c r="I10" s="156">
        <f t="shared" si="3"/>
        <v>0.78125</v>
      </c>
      <c r="J10" s="138">
        <v>12</v>
      </c>
      <c r="K10" s="156">
        <f t="shared" si="4"/>
        <v>0.4</v>
      </c>
      <c r="L10" s="138">
        <v>8</v>
      </c>
      <c r="M10" s="156">
        <f t="shared" si="5"/>
        <v>0.4</v>
      </c>
      <c r="N10" s="158"/>
      <c r="O10" s="156">
        <f t="shared" si="6"/>
        <v>0</v>
      </c>
      <c r="P10" s="163">
        <v>17</v>
      </c>
      <c r="Q10" s="156">
        <f t="shared" si="7"/>
        <v>0.73913043478260865</v>
      </c>
      <c r="R10" s="175">
        <v>16</v>
      </c>
      <c r="S10" s="156">
        <f t="shared" si="8"/>
        <v>0.8</v>
      </c>
      <c r="T10" s="15">
        <f t="shared" si="9"/>
        <v>7</v>
      </c>
      <c r="U10" s="52">
        <f t="shared" si="10"/>
        <v>4.5619188963210702</v>
      </c>
      <c r="V10" s="40">
        <f t="shared" si="11"/>
        <v>0.6517026994744386</v>
      </c>
    </row>
    <row r="11" spans="1:22" ht="24.75" customHeight="1" thickBot="1">
      <c r="A11" s="137">
        <v>10</v>
      </c>
      <c r="B11" s="167" t="s">
        <v>266</v>
      </c>
      <c r="C11" s="139">
        <f t="shared" si="0"/>
        <v>294</v>
      </c>
      <c r="D11" s="138">
        <v>21</v>
      </c>
      <c r="E11" s="156">
        <f t="shared" si="1"/>
        <v>0.84</v>
      </c>
      <c r="F11" s="138">
        <v>8</v>
      </c>
      <c r="G11" s="156">
        <f t="shared" si="2"/>
        <v>0.30769230769230771</v>
      </c>
      <c r="H11" s="138">
        <v>29</v>
      </c>
      <c r="I11" s="156">
        <f t="shared" si="3"/>
        <v>0.90625</v>
      </c>
      <c r="J11" s="138">
        <v>27</v>
      </c>
      <c r="K11" s="156">
        <f t="shared" si="4"/>
        <v>0.9</v>
      </c>
      <c r="L11" s="138">
        <v>7</v>
      </c>
      <c r="M11" s="156">
        <f t="shared" si="5"/>
        <v>0.35</v>
      </c>
      <c r="N11" s="158"/>
      <c r="O11" s="156">
        <f t="shared" si="6"/>
        <v>0</v>
      </c>
      <c r="P11" s="163"/>
      <c r="Q11" s="156">
        <f t="shared" si="7"/>
        <v>0</v>
      </c>
      <c r="R11" s="175">
        <v>6</v>
      </c>
      <c r="S11" s="156">
        <f t="shared" si="8"/>
        <v>0.3</v>
      </c>
      <c r="T11" s="15">
        <f t="shared" si="9"/>
        <v>6</v>
      </c>
      <c r="U11" s="52">
        <f t="shared" si="10"/>
        <v>3.6039423076923076</v>
      </c>
      <c r="V11" s="40">
        <f t="shared" si="11"/>
        <v>0.60065705128205127</v>
      </c>
    </row>
    <row r="12" spans="1:22" ht="24.75" customHeight="1" thickBot="1">
      <c r="A12" s="137">
        <v>11</v>
      </c>
      <c r="B12" s="168" t="s">
        <v>163</v>
      </c>
      <c r="C12" s="139">
        <f t="shared" si="0"/>
        <v>180</v>
      </c>
      <c r="D12" s="138">
        <v>17</v>
      </c>
      <c r="E12" s="156">
        <f t="shared" si="1"/>
        <v>0.68</v>
      </c>
      <c r="F12" s="138">
        <v>12</v>
      </c>
      <c r="G12" s="156">
        <f t="shared" si="2"/>
        <v>0.46153846153846156</v>
      </c>
      <c r="H12" s="158"/>
      <c r="I12" s="156">
        <f t="shared" si="3"/>
        <v>0</v>
      </c>
      <c r="J12" s="138">
        <v>29</v>
      </c>
      <c r="K12" s="156">
        <f t="shared" si="4"/>
        <v>0.96666666666666667</v>
      </c>
      <c r="L12" s="138">
        <v>2</v>
      </c>
      <c r="M12" s="156">
        <f t="shared" si="5"/>
        <v>0.1</v>
      </c>
      <c r="N12" s="158"/>
      <c r="O12" s="156">
        <f t="shared" si="6"/>
        <v>0</v>
      </c>
      <c r="P12" s="163"/>
      <c r="Q12" s="156">
        <f t="shared" si="7"/>
        <v>0</v>
      </c>
      <c r="R12" s="175"/>
      <c r="S12" s="156">
        <f t="shared" si="8"/>
        <v>0</v>
      </c>
      <c r="T12" s="15">
        <f t="shared" si="9"/>
        <v>4</v>
      </c>
      <c r="U12" s="52">
        <f t="shared" si="10"/>
        <v>2.2082051282051283</v>
      </c>
      <c r="V12" s="40">
        <f t="shared" si="11"/>
        <v>0.55205128205128207</v>
      </c>
    </row>
    <row r="13" spans="1:22" ht="24.75" customHeight="1" thickBot="1">
      <c r="A13" s="137">
        <v>12</v>
      </c>
      <c r="B13" s="167" t="s">
        <v>490</v>
      </c>
      <c r="C13" s="139">
        <f t="shared" si="0"/>
        <v>288</v>
      </c>
      <c r="D13" s="138">
        <v>10</v>
      </c>
      <c r="E13" s="156">
        <f t="shared" si="1"/>
        <v>0.4</v>
      </c>
      <c r="F13" s="138">
        <v>9</v>
      </c>
      <c r="G13" s="156">
        <f t="shared" si="2"/>
        <v>0.34615384615384615</v>
      </c>
      <c r="H13" s="138">
        <v>13</v>
      </c>
      <c r="I13" s="156">
        <f t="shared" si="3"/>
        <v>0.40625</v>
      </c>
      <c r="J13" s="138">
        <v>26</v>
      </c>
      <c r="K13" s="156">
        <f t="shared" si="4"/>
        <v>0.8666666666666667</v>
      </c>
      <c r="L13" s="138">
        <v>11</v>
      </c>
      <c r="M13" s="156">
        <f t="shared" si="5"/>
        <v>0.55000000000000004</v>
      </c>
      <c r="N13" s="158"/>
      <c r="O13" s="156">
        <f t="shared" si="6"/>
        <v>0</v>
      </c>
      <c r="P13" s="163">
        <v>16</v>
      </c>
      <c r="Q13" s="156">
        <f t="shared" si="7"/>
        <v>0.69565217391304346</v>
      </c>
      <c r="R13" s="175">
        <v>11</v>
      </c>
      <c r="S13" s="156">
        <f t="shared" si="8"/>
        <v>0.55000000000000004</v>
      </c>
      <c r="T13" s="15">
        <f t="shared" si="9"/>
        <v>7</v>
      </c>
      <c r="U13" s="52">
        <f t="shared" si="10"/>
        <v>3.8147226867335569</v>
      </c>
      <c r="V13" s="40">
        <f t="shared" si="11"/>
        <v>0.54496038381907952</v>
      </c>
    </row>
    <row r="14" spans="1:22" ht="24.75" customHeight="1" thickBot="1">
      <c r="A14" s="137">
        <v>13</v>
      </c>
      <c r="B14" s="167" t="s">
        <v>164</v>
      </c>
      <c r="C14" s="139">
        <f t="shared" si="0"/>
        <v>141</v>
      </c>
      <c r="D14" s="138">
        <v>22</v>
      </c>
      <c r="E14" s="156">
        <f t="shared" si="1"/>
        <v>0.88</v>
      </c>
      <c r="F14" s="138">
        <v>4</v>
      </c>
      <c r="G14" s="156">
        <f t="shared" si="2"/>
        <v>0.15384615384615385</v>
      </c>
      <c r="H14" s="138"/>
      <c r="I14" s="156">
        <f t="shared" si="3"/>
        <v>0</v>
      </c>
      <c r="J14" s="138">
        <v>6</v>
      </c>
      <c r="K14" s="156">
        <f t="shared" si="4"/>
        <v>0.2</v>
      </c>
      <c r="L14" s="138"/>
      <c r="M14" s="156">
        <f t="shared" si="5"/>
        <v>0</v>
      </c>
      <c r="N14" s="158"/>
      <c r="O14" s="156">
        <f t="shared" si="6"/>
        <v>0</v>
      </c>
      <c r="P14" s="163">
        <v>15</v>
      </c>
      <c r="Q14" s="156">
        <f t="shared" si="7"/>
        <v>0.65217391304347827</v>
      </c>
      <c r="R14" s="175"/>
      <c r="S14" s="156">
        <f t="shared" si="8"/>
        <v>0</v>
      </c>
      <c r="T14" s="15">
        <f t="shared" si="9"/>
        <v>4</v>
      </c>
      <c r="U14" s="52">
        <f t="shared" si="10"/>
        <v>1.8860200668896321</v>
      </c>
      <c r="V14" s="40">
        <f t="shared" si="11"/>
        <v>0.47150501672240802</v>
      </c>
    </row>
    <row r="15" spans="1:22" ht="24.75" customHeight="1" thickBot="1">
      <c r="A15" s="137">
        <v>14</v>
      </c>
      <c r="B15" s="168" t="s">
        <v>195</v>
      </c>
      <c r="C15" s="139">
        <f t="shared" si="0"/>
        <v>219</v>
      </c>
      <c r="D15" s="138">
        <v>13</v>
      </c>
      <c r="E15" s="156">
        <f t="shared" si="1"/>
        <v>0.52</v>
      </c>
      <c r="F15" s="138">
        <v>16</v>
      </c>
      <c r="G15" s="156">
        <f t="shared" si="2"/>
        <v>0.61538461538461542</v>
      </c>
      <c r="H15" s="138">
        <v>10</v>
      </c>
      <c r="I15" s="156">
        <f t="shared" si="3"/>
        <v>0.3125</v>
      </c>
      <c r="J15" s="138">
        <v>24</v>
      </c>
      <c r="K15" s="156">
        <f t="shared" si="4"/>
        <v>0.8</v>
      </c>
      <c r="L15" s="138">
        <v>6</v>
      </c>
      <c r="M15" s="156">
        <f t="shared" si="5"/>
        <v>0.3</v>
      </c>
      <c r="N15" s="158"/>
      <c r="O15" s="156">
        <f t="shared" si="6"/>
        <v>0</v>
      </c>
      <c r="P15" s="163"/>
      <c r="Q15" s="156">
        <f t="shared" si="7"/>
        <v>0</v>
      </c>
      <c r="R15" s="175">
        <v>4</v>
      </c>
      <c r="S15" s="156">
        <f t="shared" si="8"/>
        <v>0.2</v>
      </c>
      <c r="T15" s="15">
        <f t="shared" si="9"/>
        <v>6</v>
      </c>
      <c r="U15" s="52">
        <f t="shared" si="10"/>
        <v>2.7478846153846153</v>
      </c>
      <c r="V15" s="40">
        <f t="shared" si="11"/>
        <v>0.45798076923076919</v>
      </c>
    </row>
    <row r="16" spans="1:22" ht="24.75" customHeight="1" thickBot="1">
      <c r="A16" s="137">
        <v>15</v>
      </c>
      <c r="B16" s="168" t="s">
        <v>261</v>
      </c>
      <c r="C16" s="139">
        <f t="shared" si="0"/>
        <v>195</v>
      </c>
      <c r="D16" s="138">
        <v>7</v>
      </c>
      <c r="E16" s="156">
        <f t="shared" si="1"/>
        <v>0.28000000000000003</v>
      </c>
      <c r="F16" s="138">
        <v>5</v>
      </c>
      <c r="G16" s="156">
        <f t="shared" si="2"/>
        <v>0.19230769230769232</v>
      </c>
      <c r="H16" s="138">
        <v>20</v>
      </c>
      <c r="I16" s="156">
        <f t="shared" si="3"/>
        <v>0.625</v>
      </c>
      <c r="J16" s="138">
        <v>10</v>
      </c>
      <c r="K16" s="156">
        <f t="shared" si="4"/>
        <v>0.33333333333333331</v>
      </c>
      <c r="L16" s="138"/>
      <c r="M16" s="156">
        <f t="shared" si="5"/>
        <v>0</v>
      </c>
      <c r="N16" s="158">
        <v>16</v>
      </c>
      <c r="O16" s="156">
        <f t="shared" si="6"/>
        <v>0.8</v>
      </c>
      <c r="P16" s="163"/>
      <c r="Q16" s="156">
        <f t="shared" si="7"/>
        <v>0</v>
      </c>
      <c r="R16" s="175">
        <v>7</v>
      </c>
      <c r="S16" s="156">
        <f t="shared" si="8"/>
        <v>0.35</v>
      </c>
      <c r="T16" s="15">
        <f t="shared" si="9"/>
        <v>6</v>
      </c>
      <c r="U16" s="52">
        <f t="shared" si="10"/>
        <v>2.5806410256410257</v>
      </c>
      <c r="V16" s="40">
        <f t="shared" si="11"/>
        <v>0.4301068376068376</v>
      </c>
    </row>
    <row r="17" spans="1:22" ht="24.75" customHeight="1" thickBot="1">
      <c r="A17" s="137">
        <v>16</v>
      </c>
      <c r="B17" s="167" t="s">
        <v>197</v>
      </c>
      <c r="C17" s="139">
        <f t="shared" si="0"/>
        <v>153</v>
      </c>
      <c r="D17" s="138">
        <v>3</v>
      </c>
      <c r="E17" s="156">
        <f t="shared" si="1"/>
        <v>0.12</v>
      </c>
      <c r="F17" s="138">
        <v>13</v>
      </c>
      <c r="G17" s="156">
        <f t="shared" si="2"/>
        <v>0.5</v>
      </c>
      <c r="H17" s="138">
        <v>16</v>
      </c>
      <c r="I17" s="156">
        <f t="shared" si="3"/>
        <v>0.5</v>
      </c>
      <c r="J17" s="138"/>
      <c r="K17" s="156">
        <f t="shared" si="4"/>
        <v>0</v>
      </c>
      <c r="L17" s="138">
        <v>12</v>
      </c>
      <c r="M17" s="156">
        <f t="shared" si="5"/>
        <v>0.6</v>
      </c>
      <c r="N17" s="158"/>
      <c r="O17" s="156">
        <f t="shared" si="6"/>
        <v>0</v>
      </c>
      <c r="P17" s="163">
        <v>7</v>
      </c>
      <c r="Q17" s="156">
        <f t="shared" si="7"/>
        <v>0.30434782608695654</v>
      </c>
      <c r="R17" s="175"/>
      <c r="S17" s="156">
        <f t="shared" si="8"/>
        <v>0</v>
      </c>
      <c r="T17" s="15">
        <f t="shared" si="9"/>
        <v>5</v>
      </c>
      <c r="U17" s="52">
        <f t="shared" si="10"/>
        <v>2.0243478260869567</v>
      </c>
      <c r="V17" s="40">
        <f t="shared" si="11"/>
        <v>0.40486956521739137</v>
      </c>
    </row>
    <row r="18" spans="1:22" ht="24.75" customHeight="1" thickBot="1">
      <c r="A18" s="137">
        <v>17</v>
      </c>
      <c r="B18" s="168" t="s">
        <v>330</v>
      </c>
      <c r="C18" s="139">
        <f t="shared" si="0"/>
        <v>180</v>
      </c>
      <c r="D18" s="138">
        <v>4</v>
      </c>
      <c r="E18" s="156">
        <f t="shared" si="1"/>
        <v>0.16</v>
      </c>
      <c r="F18" s="138"/>
      <c r="G18" s="156">
        <f t="shared" si="2"/>
        <v>0</v>
      </c>
      <c r="H18" s="138">
        <v>14</v>
      </c>
      <c r="I18" s="156">
        <f t="shared" si="3"/>
        <v>0.4375</v>
      </c>
      <c r="J18" s="138">
        <v>18</v>
      </c>
      <c r="K18" s="156">
        <f t="shared" si="4"/>
        <v>0.6</v>
      </c>
      <c r="L18" s="138">
        <v>10</v>
      </c>
      <c r="M18" s="156">
        <f t="shared" si="5"/>
        <v>0.5</v>
      </c>
      <c r="N18" s="158"/>
      <c r="O18" s="156">
        <f t="shared" si="6"/>
        <v>0</v>
      </c>
      <c r="P18" s="163">
        <v>9</v>
      </c>
      <c r="Q18" s="156">
        <f t="shared" si="7"/>
        <v>0.39130434782608697</v>
      </c>
      <c r="R18" s="175">
        <v>5</v>
      </c>
      <c r="S18" s="156">
        <f t="shared" si="8"/>
        <v>0.25</v>
      </c>
      <c r="T18" s="15">
        <f t="shared" si="9"/>
        <v>6</v>
      </c>
      <c r="U18" s="52">
        <f t="shared" si="10"/>
        <v>2.3388043478260871</v>
      </c>
      <c r="V18" s="40">
        <f t="shared" si="11"/>
        <v>0.38980072463768117</v>
      </c>
    </row>
    <row r="19" spans="1:22" ht="24.75" customHeight="1" thickBot="1">
      <c r="A19" s="137">
        <v>18</v>
      </c>
      <c r="B19" s="167" t="s">
        <v>492</v>
      </c>
      <c r="C19" s="139">
        <f t="shared" si="0"/>
        <v>156</v>
      </c>
      <c r="D19" s="138">
        <v>15</v>
      </c>
      <c r="E19" s="156">
        <f t="shared" si="1"/>
        <v>0.6</v>
      </c>
      <c r="F19" s="138">
        <v>7</v>
      </c>
      <c r="G19" s="156">
        <f t="shared" si="2"/>
        <v>0.26923076923076922</v>
      </c>
      <c r="H19" s="138">
        <v>12</v>
      </c>
      <c r="I19" s="156">
        <f t="shared" si="3"/>
        <v>0.375</v>
      </c>
      <c r="J19" s="138">
        <v>13</v>
      </c>
      <c r="K19" s="156">
        <f t="shared" si="4"/>
        <v>0.43333333333333335</v>
      </c>
      <c r="L19" s="138"/>
      <c r="M19" s="156">
        <f t="shared" si="5"/>
        <v>0</v>
      </c>
      <c r="N19" s="158"/>
      <c r="O19" s="156">
        <f t="shared" si="6"/>
        <v>0</v>
      </c>
      <c r="P19" s="163">
        <v>5</v>
      </c>
      <c r="Q19" s="156">
        <f t="shared" si="7"/>
        <v>0.21739130434782608</v>
      </c>
      <c r="R19" s="175"/>
      <c r="S19" s="156">
        <f t="shared" si="8"/>
        <v>0</v>
      </c>
      <c r="T19" s="15">
        <f t="shared" si="9"/>
        <v>5</v>
      </c>
      <c r="U19" s="52">
        <f t="shared" si="10"/>
        <v>1.8949554069119288</v>
      </c>
      <c r="V19" s="40">
        <f t="shared" si="11"/>
        <v>0.37899108138238574</v>
      </c>
    </row>
    <row r="20" spans="1:22" ht="24.75" customHeight="1" thickBot="1">
      <c r="A20" s="137">
        <v>19</v>
      </c>
      <c r="B20" s="167" t="s">
        <v>165</v>
      </c>
      <c r="C20" s="139">
        <f t="shared" si="0"/>
        <v>219</v>
      </c>
      <c r="D20" s="138">
        <v>9</v>
      </c>
      <c r="E20" s="156">
        <f t="shared" si="1"/>
        <v>0.36</v>
      </c>
      <c r="F20" s="138">
        <v>10</v>
      </c>
      <c r="G20" s="156">
        <f t="shared" si="2"/>
        <v>0.38461538461538464</v>
      </c>
      <c r="H20" s="175">
        <v>19</v>
      </c>
      <c r="I20" s="156">
        <f t="shared" si="3"/>
        <v>0.59375</v>
      </c>
      <c r="J20" s="138">
        <v>9</v>
      </c>
      <c r="K20" s="156">
        <f t="shared" si="4"/>
        <v>0.3</v>
      </c>
      <c r="L20" s="138">
        <v>9</v>
      </c>
      <c r="M20" s="156">
        <f t="shared" si="5"/>
        <v>0.45</v>
      </c>
      <c r="N20" s="158">
        <v>10</v>
      </c>
      <c r="O20" s="156">
        <f t="shared" si="6"/>
        <v>0.5</v>
      </c>
      <c r="P20" s="163">
        <v>4</v>
      </c>
      <c r="Q20" s="156">
        <f t="shared" si="7"/>
        <v>0.17391304347826086</v>
      </c>
      <c r="R20" s="175">
        <v>3</v>
      </c>
      <c r="S20" s="156">
        <f t="shared" si="8"/>
        <v>0.15</v>
      </c>
      <c r="T20" s="15">
        <f t="shared" si="9"/>
        <v>8</v>
      </c>
      <c r="U20" s="52">
        <f t="shared" si="10"/>
        <v>2.9122784280936456</v>
      </c>
      <c r="V20" s="40">
        <f t="shared" si="11"/>
        <v>0.3640348035117057</v>
      </c>
    </row>
    <row r="21" spans="1:22" ht="24.75" customHeight="1" thickBot="1">
      <c r="A21" s="137">
        <v>20</v>
      </c>
      <c r="B21" s="168" t="s">
        <v>493</v>
      </c>
      <c r="C21" s="139">
        <f t="shared" si="0"/>
        <v>120</v>
      </c>
      <c r="D21" s="138">
        <v>8</v>
      </c>
      <c r="E21" s="156">
        <f t="shared" si="1"/>
        <v>0.32</v>
      </c>
      <c r="F21" s="138">
        <v>14</v>
      </c>
      <c r="G21" s="156">
        <f t="shared" si="2"/>
        <v>0.53846153846153844</v>
      </c>
      <c r="H21" s="138">
        <v>7</v>
      </c>
      <c r="I21" s="156">
        <f t="shared" si="3"/>
        <v>0.21875</v>
      </c>
      <c r="J21" s="138">
        <v>11</v>
      </c>
      <c r="K21" s="156">
        <f t="shared" si="4"/>
        <v>0.36666666666666664</v>
      </c>
      <c r="L21" s="138"/>
      <c r="M21" s="156">
        <f t="shared" si="5"/>
        <v>0</v>
      </c>
      <c r="N21" s="158"/>
      <c r="O21" s="156">
        <f t="shared" si="6"/>
        <v>0</v>
      </c>
      <c r="P21" s="163"/>
      <c r="Q21" s="156">
        <f t="shared" si="7"/>
        <v>0</v>
      </c>
      <c r="R21" s="175"/>
      <c r="S21" s="156">
        <f t="shared" si="8"/>
        <v>0</v>
      </c>
      <c r="T21" s="15">
        <f t="shared" si="9"/>
        <v>4</v>
      </c>
      <c r="U21" s="52">
        <f t="shared" si="10"/>
        <v>1.4438782051282051</v>
      </c>
      <c r="V21" s="40">
        <f t="shared" si="11"/>
        <v>0.36096955128205127</v>
      </c>
    </row>
    <row r="22" spans="1:22" ht="24.75" customHeight="1" thickBot="1">
      <c r="A22" s="137">
        <v>21</v>
      </c>
      <c r="B22" s="168" t="s">
        <v>494</v>
      </c>
      <c r="C22" s="139">
        <f t="shared" si="0"/>
        <v>69</v>
      </c>
      <c r="D22" s="138">
        <v>1</v>
      </c>
      <c r="E22" s="156">
        <f t="shared" si="1"/>
        <v>0.04</v>
      </c>
      <c r="F22" s="138">
        <v>6</v>
      </c>
      <c r="G22" s="156">
        <f t="shared" si="2"/>
        <v>0.23076923076923078</v>
      </c>
      <c r="H22" s="138"/>
      <c r="I22" s="156">
        <f t="shared" si="3"/>
        <v>0</v>
      </c>
      <c r="J22" s="138"/>
      <c r="K22" s="156">
        <f t="shared" si="4"/>
        <v>0</v>
      </c>
      <c r="L22" s="138">
        <v>5</v>
      </c>
      <c r="M22" s="156">
        <f t="shared" si="5"/>
        <v>0.25</v>
      </c>
      <c r="N22" s="158"/>
      <c r="O22" s="156">
        <f t="shared" si="6"/>
        <v>0</v>
      </c>
      <c r="P22" s="163">
        <v>11</v>
      </c>
      <c r="Q22" s="156">
        <f t="shared" si="7"/>
        <v>0.47826086956521741</v>
      </c>
      <c r="R22" s="175"/>
      <c r="S22" s="156">
        <f t="shared" si="8"/>
        <v>0</v>
      </c>
      <c r="T22" s="15">
        <f t="shared" si="9"/>
        <v>4</v>
      </c>
      <c r="U22" s="52">
        <f t="shared" si="10"/>
        <v>0.99903010033444817</v>
      </c>
      <c r="V22" s="40">
        <f t="shared" si="11"/>
        <v>0.24975752508361204</v>
      </c>
    </row>
    <row r="23" spans="1:22" ht="24.75" customHeight="1" thickBot="1">
      <c r="A23" s="137">
        <v>22</v>
      </c>
      <c r="B23" s="167"/>
      <c r="C23" s="139">
        <f t="shared" si="0"/>
        <v>0</v>
      </c>
      <c r="D23" s="138"/>
      <c r="E23" s="156">
        <f t="shared" si="1"/>
        <v>0</v>
      </c>
      <c r="F23" s="138"/>
      <c r="G23" s="156">
        <f t="shared" si="2"/>
        <v>0</v>
      </c>
      <c r="H23" s="138"/>
      <c r="I23" s="156">
        <f t="shared" si="3"/>
        <v>0</v>
      </c>
      <c r="J23" s="138"/>
      <c r="K23" s="156">
        <f t="shared" si="4"/>
        <v>0</v>
      </c>
      <c r="L23" s="138"/>
      <c r="M23" s="156">
        <f t="shared" si="5"/>
        <v>0</v>
      </c>
      <c r="N23" s="158"/>
      <c r="O23" s="156">
        <f t="shared" si="6"/>
        <v>0</v>
      </c>
      <c r="P23" s="163"/>
      <c r="Q23" s="156">
        <f t="shared" si="7"/>
        <v>0</v>
      </c>
      <c r="R23" s="175"/>
      <c r="S23" s="156">
        <f t="shared" si="8"/>
        <v>0</v>
      </c>
      <c r="T23" s="15">
        <f t="shared" si="9"/>
        <v>0</v>
      </c>
      <c r="U23" s="52">
        <f t="shared" si="10"/>
        <v>0</v>
      </c>
      <c r="V23" s="40"/>
    </row>
    <row r="24" spans="1:22" ht="24.75" customHeight="1" thickBot="1">
      <c r="A24" s="137">
        <v>23</v>
      </c>
      <c r="B24" s="167"/>
      <c r="C24" s="139">
        <f t="shared" si="0"/>
        <v>0</v>
      </c>
      <c r="D24" s="138"/>
      <c r="E24" s="156">
        <f t="shared" si="1"/>
        <v>0</v>
      </c>
      <c r="F24" s="138"/>
      <c r="G24" s="156">
        <f t="shared" si="2"/>
        <v>0</v>
      </c>
      <c r="H24" s="158"/>
      <c r="I24" s="156">
        <f t="shared" si="3"/>
        <v>0</v>
      </c>
      <c r="J24" s="138"/>
      <c r="K24" s="156">
        <f t="shared" si="4"/>
        <v>0</v>
      </c>
      <c r="L24" s="138"/>
      <c r="M24" s="156">
        <f t="shared" si="5"/>
        <v>0</v>
      </c>
      <c r="N24" s="158"/>
      <c r="O24" s="156">
        <f t="shared" si="6"/>
        <v>0</v>
      </c>
      <c r="P24" s="163"/>
      <c r="Q24" s="156">
        <f t="shared" si="7"/>
        <v>0</v>
      </c>
      <c r="R24" s="175"/>
      <c r="S24" s="156">
        <f t="shared" si="8"/>
        <v>0</v>
      </c>
      <c r="T24" s="15">
        <f t="shared" si="9"/>
        <v>0</v>
      </c>
      <c r="U24" s="52">
        <f t="shared" si="10"/>
        <v>0</v>
      </c>
      <c r="V24" s="40"/>
    </row>
    <row r="25" spans="1:22" ht="24.75" customHeight="1" thickBot="1">
      <c r="A25" s="137">
        <v>24</v>
      </c>
      <c r="B25" s="167"/>
      <c r="C25" s="139">
        <f t="shared" si="0"/>
        <v>0</v>
      </c>
      <c r="D25" s="138"/>
      <c r="E25" s="156">
        <f t="shared" si="1"/>
        <v>0</v>
      </c>
      <c r="F25" s="138"/>
      <c r="G25" s="156">
        <f t="shared" si="2"/>
        <v>0</v>
      </c>
      <c r="H25" s="138"/>
      <c r="I25" s="156">
        <f t="shared" si="3"/>
        <v>0</v>
      </c>
      <c r="J25" s="138"/>
      <c r="K25" s="156">
        <f t="shared" si="4"/>
        <v>0</v>
      </c>
      <c r="L25" s="138"/>
      <c r="M25" s="156">
        <f t="shared" si="5"/>
        <v>0</v>
      </c>
      <c r="N25" s="158"/>
      <c r="O25" s="156">
        <f t="shared" si="6"/>
        <v>0</v>
      </c>
      <c r="P25" s="163"/>
      <c r="Q25" s="156">
        <f t="shared" si="7"/>
        <v>0</v>
      </c>
      <c r="R25" s="175"/>
      <c r="S25" s="156">
        <f t="shared" si="8"/>
        <v>0</v>
      </c>
      <c r="T25" s="15">
        <f t="shared" si="9"/>
        <v>0</v>
      </c>
      <c r="U25" s="52">
        <f t="shared" si="10"/>
        <v>0</v>
      </c>
      <c r="V25" s="40"/>
    </row>
    <row r="26" spans="1:22" ht="24.75" customHeight="1" thickBot="1">
      <c r="A26" s="137">
        <v>25</v>
      </c>
      <c r="B26" s="167" t="s">
        <v>555</v>
      </c>
      <c r="C26" s="139">
        <f t="shared" si="0"/>
        <v>96</v>
      </c>
      <c r="D26" s="138"/>
      <c r="E26" s="156">
        <f t="shared" si="1"/>
        <v>0</v>
      </c>
      <c r="F26" s="138"/>
      <c r="G26" s="156">
        <f t="shared" si="2"/>
        <v>0</v>
      </c>
      <c r="H26" s="138">
        <v>30</v>
      </c>
      <c r="I26" s="156">
        <f t="shared" si="3"/>
        <v>0.9375</v>
      </c>
      <c r="J26" s="138"/>
      <c r="K26" s="156">
        <f t="shared" si="4"/>
        <v>0</v>
      </c>
      <c r="L26" s="138"/>
      <c r="M26" s="156">
        <f t="shared" si="5"/>
        <v>0</v>
      </c>
      <c r="N26" s="158"/>
      <c r="O26" s="156">
        <f t="shared" si="6"/>
        <v>0</v>
      </c>
      <c r="P26" s="163"/>
      <c r="Q26" s="156">
        <f t="shared" si="7"/>
        <v>0</v>
      </c>
      <c r="R26" s="175">
        <v>2</v>
      </c>
      <c r="S26" s="156">
        <f t="shared" si="8"/>
        <v>0.1</v>
      </c>
      <c r="T26" s="15">
        <f t="shared" si="9"/>
        <v>2</v>
      </c>
      <c r="U26" s="52">
        <f t="shared" si="10"/>
        <v>1.0375000000000001</v>
      </c>
      <c r="V26" s="40"/>
    </row>
    <row r="27" spans="1:22" ht="24.75" customHeight="1" thickBot="1">
      <c r="A27" s="137">
        <v>26</v>
      </c>
      <c r="B27" s="167" t="s">
        <v>327</v>
      </c>
      <c r="C27" s="139">
        <f t="shared" si="0"/>
        <v>69</v>
      </c>
      <c r="D27" s="138">
        <v>2</v>
      </c>
      <c r="E27" s="156">
        <f t="shared" si="1"/>
        <v>0.08</v>
      </c>
      <c r="F27" s="138"/>
      <c r="G27" s="156">
        <f t="shared" si="2"/>
        <v>0</v>
      </c>
      <c r="H27" s="138">
        <v>11</v>
      </c>
      <c r="I27" s="156">
        <f t="shared" si="3"/>
        <v>0.34375</v>
      </c>
      <c r="J27" s="138"/>
      <c r="K27" s="156">
        <f t="shared" si="4"/>
        <v>0</v>
      </c>
      <c r="L27" s="138"/>
      <c r="M27" s="156">
        <f t="shared" si="5"/>
        <v>0</v>
      </c>
      <c r="N27" s="158"/>
      <c r="O27" s="156">
        <f t="shared" si="6"/>
        <v>0</v>
      </c>
      <c r="P27" s="163">
        <v>10</v>
      </c>
      <c r="Q27" s="156">
        <f t="shared" si="7"/>
        <v>0.43478260869565216</v>
      </c>
      <c r="R27" s="175"/>
      <c r="S27" s="156">
        <f t="shared" si="8"/>
        <v>0</v>
      </c>
      <c r="T27" s="15">
        <f t="shared" si="9"/>
        <v>3</v>
      </c>
      <c r="U27" s="52">
        <f t="shared" si="10"/>
        <v>0.85853260869565218</v>
      </c>
      <c r="V27" s="40"/>
    </row>
    <row r="28" spans="1:22" ht="24.75" customHeight="1" thickBot="1">
      <c r="A28" s="137">
        <v>27</v>
      </c>
      <c r="B28" s="167" t="s">
        <v>180</v>
      </c>
      <c r="C28" s="139">
        <f t="shared" si="0"/>
        <v>105</v>
      </c>
      <c r="D28" s="138">
        <v>6</v>
      </c>
      <c r="E28" s="156">
        <f t="shared" si="1"/>
        <v>0.24</v>
      </c>
      <c r="F28" s="138"/>
      <c r="G28" s="156">
        <f t="shared" si="2"/>
        <v>0</v>
      </c>
      <c r="H28" s="138"/>
      <c r="I28" s="156">
        <f t="shared" si="3"/>
        <v>0</v>
      </c>
      <c r="J28" s="138">
        <v>16</v>
      </c>
      <c r="K28" s="156">
        <f t="shared" si="4"/>
        <v>0.53333333333333333</v>
      </c>
      <c r="L28" s="138"/>
      <c r="M28" s="156">
        <f t="shared" si="5"/>
        <v>0</v>
      </c>
      <c r="N28" s="158">
        <v>13</v>
      </c>
      <c r="O28" s="156">
        <f t="shared" si="6"/>
        <v>0.65</v>
      </c>
      <c r="P28" s="163"/>
      <c r="Q28" s="156">
        <f t="shared" si="7"/>
        <v>0</v>
      </c>
      <c r="R28" s="175"/>
      <c r="S28" s="156">
        <f t="shared" si="8"/>
        <v>0</v>
      </c>
      <c r="T28" s="15">
        <f t="shared" si="9"/>
        <v>3</v>
      </c>
      <c r="U28" s="52">
        <f t="shared" si="10"/>
        <v>1.4233333333333333</v>
      </c>
      <c r="V28" s="40"/>
    </row>
    <row r="29" spans="1:22" ht="24.75" customHeight="1" thickBot="1">
      <c r="A29" s="137">
        <v>28</v>
      </c>
      <c r="B29" s="167" t="s">
        <v>522</v>
      </c>
      <c r="C29" s="139">
        <f t="shared" si="0"/>
        <v>48</v>
      </c>
      <c r="D29" s="138"/>
      <c r="E29" s="156">
        <f t="shared" si="1"/>
        <v>0</v>
      </c>
      <c r="F29" s="138">
        <v>2</v>
      </c>
      <c r="G29" s="156">
        <f t="shared" si="2"/>
        <v>7.6923076923076927E-2</v>
      </c>
      <c r="H29" s="138"/>
      <c r="I29" s="156">
        <f t="shared" si="3"/>
        <v>0</v>
      </c>
      <c r="J29" s="138">
        <v>14</v>
      </c>
      <c r="K29" s="156">
        <f t="shared" si="4"/>
        <v>0.46666666666666667</v>
      </c>
      <c r="L29" s="138"/>
      <c r="M29" s="156">
        <f t="shared" si="5"/>
        <v>0</v>
      </c>
      <c r="N29" s="158"/>
      <c r="O29" s="156">
        <f t="shared" si="6"/>
        <v>0</v>
      </c>
      <c r="P29" s="163"/>
      <c r="Q29" s="156">
        <f t="shared" si="7"/>
        <v>0</v>
      </c>
      <c r="R29" s="175"/>
      <c r="S29" s="156">
        <f t="shared" si="8"/>
        <v>0</v>
      </c>
      <c r="T29" s="15">
        <f t="shared" si="9"/>
        <v>2</v>
      </c>
      <c r="U29" s="52">
        <f t="shared" si="10"/>
        <v>0.54358974358974366</v>
      </c>
      <c r="V29" s="40"/>
    </row>
    <row r="30" spans="1:22" ht="24.75" customHeight="1" thickBot="1">
      <c r="A30" s="137">
        <v>29</v>
      </c>
      <c r="B30" s="167" t="s">
        <v>277</v>
      </c>
      <c r="C30" s="139">
        <f t="shared" si="0"/>
        <v>132</v>
      </c>
      <c r="D30" s="138">
        <v>25</v>
      </c>
      <c r="E30" s="156">
        <f t="shared" si="1"/>
        <v>1</v>
      </c>
      <c r="F30" s="138">
        <v>19</v>
      </c>
      <c r="G30" s="156">
        <f t="shared" si="2"/>
        <v>0.73076923076923073</v>
      </c>
      <c r="H30" s="138"/>
      <c r="I30" s="156">
        <f t="shared" si="3"/>
        <v>0</v>
      </c>
      <c r="J30" s="138"/>
      <c r="K30" s="156">
        <f t="shared" si="4"/>
        <v>0</v>
      </c>
      <c r="L30" s="138"/>
      <c r="M30" s="156">
        <f t="shared" si="5"/>
        <v>0</v>
      </c>
      <c r="N30" s="158"/>
      <c r="O30" s="156">
        <f t="shared" si="6"/>
        <v>0</v>
      </c>
      <c r="P30" s="163"/>
      <c r="Q30" s="156">
        <f t="shared" si="7"/>
        <v>0</v>
      </c>
      <c r="R30" s="175"/>
      <c r="S30" s="156">
        <f t="shared" si="8"/>
        <v>0</v>
      </c>
      <c r="T30" s="15">
        <f t="shared" si="9"/>
        <v>2</v>
      </c>
      <c r="U30" s="52">
        <f t="shared" si="10"/>
        <v>1.7307692307692308</v>
      </c>
      <c r="V30" s="40"/>
    </row>
    <row r="31" spans="1:22" ht="24.75" customHeight="1" thickBot="1">
      <c r="A31" s="137">
        <v>30</v>
      </c>
      <c r="B31" s="168" t="s">
        <v>525</v>
      </c>
      <c r="C31" s="139">
        <f t="shared" si="0"/>
        <v>90</v>
      </c>
      <c r="D31" s="138"/>
      <c r="E31" s="156">
        <f t="shared" si="1"/>
        <v>0</v>
      </c>
      <c r="F31" s="138">
        <v>11</v>
      </c>
      <c r="G31" s="156">
        <f t="shared" si="2"/>
        <v>0.42307692307692307</v>
      </c>
      <c r="H31" s="138"/>
      <c r="I31" s="156">
        <f t="shared" si="3"/>
        <v>0</v>
      </c>
      <c r="J31" s="138"/>
      <c r="K31" s="156">
        <f t="shared" si="4"/>
        <v>0</v>
      </c>
      <c r="L31" s="138">
        <v>19</v>
      </c>
      <c r="M31" s="156">
        <f t="shared" si="5"/>
        <v>0.95</v>
      </c>
      <c r="N31" s="158"/>
      <c r="O31" s="156">
        <f t="shared" si="6"/>
        <v>0</v>
      </c>
      <c r="P31" s="163"/>
      <c r="Q31" s="156">
        <f t="shared" si="7"/>
        <v>0</v>
      </c>
      <c r="R31" s="175"/>
      <c r="S31" s="156">
        <f t="shared" si="8"/>
        <v>0</v>
      </c>
      <c r="T31" s="15">
        <f t="shared" si="9"/>
        <v>2</v>
      </c>
      <c r="U31" s="52">
        <f t="shared" si="10"/>
        <v>1.3730769230769231</v>
      </c>
      <c r="V31" s="40"/>
    </row>
    <row r="32" spans="1:22" ht="24.75" customHeight="1" thickBot="1">
      <c r="A32" s="137">
        <v>31</v>
      </c>
      <c r="B32" s="167" t="s">
        <v>190</v>
      </c>
      <c r="C32" s="139">
        <f t="shared" si="0"/>
        <v>42</v>
      </c>
      <c r="D32" s="138"/>
      <c r="E32" s="156">
        <f t="shared" si="1"/>
        <v>0</v>
      </c>
      <c r="F32" s="138">
        <v>1</v>
      </c>
      <c r="G32" s="156">
        <f t="shared" si="2"/>
        <v>3.8461538461538464E-2</v>
      </c>
      <c r="H32" s="138"/>
      <c r="I32" s="156">
        <f t="shared" si="3"/>
        <v>0</v>
      </c>
      <c r="J32" s="138"/>
      <c r="K32" s="156">
        <f t="shared" si="4"/>
        <v>0</v>
      </c>
      <c r="L32" s="138">
        <v>13</v>
      </c>
      <c r="M32" s="156">
        <f t="shared" si="5"/>
        <v>0.65</v>
      </c>
      <c r="N32" s="158"/>
      <c r="O32" s="156">
        <f t="shared" si="6"/>
        <v>0</v>
      </c>
      <c r="P32" s="163"/>
      <c r="Q32" s="156">
        <f t="shared" si="7"/>
        <v>0</v>
      </c>
      <c r="R32" s="175"/>
      <c r="S32" s="156">
        <f t="shared" si="8"/>
        <v>0</v>
      </c>
      <c r="T32" s="15">
        <f t="shared" si="9"/>
        <v>2</v>
      </c>
      <c r="U32" s="52">
        <f t="shared" si="10"/>
        <v>0.68846153846153846</v>
      </c>
      <c r="V32" s="40"/>
    </row>
    <row r="33" spans="1:22" ht="24.75" customHeight="1" thickBot="1">
      <c r="A33" s="137">
        <v>32</v>
      </c>
      <c r="B33" s="173" t="s">
        <v>691</v>
      </c>
      <c r="C33" s="139">
        <f t="shared" si="0"/>
        <v>63</v>
      </c>
      <c r="D33" s="138"/>
      <c r="E33" s="156">
        <f t="shared" si="1"/>
        <v>0</v>
      </c>
      <c r="F33" s="138"/>
      <c r="G33" s="156">
        <f t="shared" si="2"/>
        <v>0</v>
      </c>
      <c r="H33" s="138"/>
      <c r="I33" s="156">
        <f t="shared" si="3"/>
        <v>0</v>
      </c>
      <c r="J33" s="138"/>
      <c r="K33" s="156">
        <f t="shared" si="4"/>
        <v>0</v>
      </c>
      <c r="L33" s="138"/>
      <c r="M33" s="156">
        <f t="shared" si="5"/>
        <v>0</v>
      </c>
      <c r="N33" s="158"/>
      <c r="O33" s="156">
        <f t="shared" si="6"/>
        <v>0</v>
      </c>
      <c r="P33" s="163">
        <v>21</v>
      </c>
      <c r="Q33" s="156">
        <f t="shared" si="7"/>
        <v>0.91304347826086951</v>
      </c>
      <c r="R33" s="175"/>
      <c r="S33" s="156">
        <f t="shared" si="8"/>
        <v>0</v>
      </c>
      <c r="T33" s="15">
        <f t="shared" si="9"/>
        <v>1</v>
      </c>
      <c r="U33" s="52">
        <f t="shared" si="10"/>
        <v>0.91304347826086951</v>
      </c>
      <c r="V33" s="40"/>
    </row>
    <row r="34" spans="1:22" ht="24.75" customHeight="1" thickBot="1">
      <c r="A34" s="137">
        <v>33</v>
      </c>
      <c r="B34" s="173" t="s">
        <v>687</v>
      </c>
      <c r="C34" s="139">
        <f t="shared" ref="C34:C65" si="12">SUM(D34+F34+H34+J34+L34+N34+P34+R34)*3</f>
        <v>42</v>
      </c>
      <c r="D34" s="138"/>
      <c r="E34" s="156">
        <f t="shared" ref="E34:E65" si="13">D34/25</f>
        <v>0</v>
      </c>
      <c r="F34" s="138"/>
      <c r="G34" s="156">
        <f t="shared" ref="G34:G65" si="14">F34/26</f>
        <v>0</v>
      </c>
      <c r="H34" s="138"/>
      <c r="I34" s="156">
        <f t="shared" ref="I34:I65" si="15">H34/32</f>
        <v>0</v>
      </c>
      <c r="J34" s="138"/>
      <c r="K34" s="156">
        <f t="shared" ref="K34:K65" si="16">J34/30</f>
        <v>0</v>
      </c>
      <c r="L34" s="138"/>
      <c r="M34" s="156">
        <f t="shared" ref="M34:M65" si="17">L34/20</f>
        <v>0</v>
      </c>
      <c r="N34" s="158"/>
      <c r="O34" s="156">
        <f t="shared" ref="O34:O65" si="18">N34/20</f>
        <v>0</v>
      </c>
      <c r="P34" s="163">
        <v>14</v>
      </c>
      <c r="Q34" s="156">
        <f t="shared" ref="Q34:Q65" si="19">P34/23</f>
        <v>0.60869565217391308</v>
      </c>
      <c r="R34" s="175"/>
      <c r="S34" s="156">
        <f t="shared" ref="S34:S65" si="20">R34/20</f>
        <v>0</v>
      </c>
      <c r="T34" s="15">
        <f t="shared" ref="T34:T65" si="21">COUNT(D34,F34,H34,J34,L34,N34,P34,R34)</f>
        <v>1</v>
      </c>
      <c r="U34" s="52">
        <f t="shared" ref="U34:U65" si="22">E34+G34+I34+K34+M34+O34+Q34+S34</f>
        <v>0.60869565217391308</v>
      </c>
      <c r="V34" s="40"/>
    </row>
    <row r="35" spans="1:22" ht="24.75" customHeight="1" thickBot="1">
      <c r="A35" s="137">
        <v>34</v>
      </c>
      <c r="B35" s="173" t="s">
        <v>669</v>
      </c>
      <c r="C35" s="139">
        <f t="shared" si="12"/>
        <v>36</v>
      </c>
      <c r="D35" s="138"/>
      <c r="E35" s="156">
        <f t="shared" si="13"/>
        <v>0</v>
      </c>
      <c r="F35" s="138"/>
      <c r="G35" s="156">
        <f t="shared" si="14"/>
        <v>0</v>
      </c>
      <c r="H35" s="138"/>
      <c r="I35" s="156">
        <f t="shared" si="15"/>
        <v>0</v>
      </c>
      <c r="J35" s="138"/>
      <c r="K35" s="156">
        <f t="shared" si="16"/>
        <v>0</v>
      </c>
      <c r="L35" s="138"/>
      <c r="M35" s="156">
        <f t="shared" si="17"/>
        <v>0</v>
      </c>
      <c r="N35" s="158"/>
      <c r="O35" s="156">
        <f t="shared" si="18"/>
        <v>0</v>
      </c>
      <c r="P35" s="163">
        <v>12</v>
      </c>
      <c r="Q35" s="156">
        <f t="shared" si="19"/>
        <v>0.52173913043478259</v>
      </c>
      <c r="R35" s="175"/>
      <c r="S35" s="156">
        <f t="shared" si="20"/>
        <v>0</v>
      </c>
      <c r="T35" s="15">
        <f t="shared" si="21"/>
        <v>1</v>
      </c>
      <c r="U35" s="52">
        <f t="shared" si="22"/>
        <v>0.52173913043478259</v>
      </c>
      <c r="V35" s="40"/>
    </row>
    <row r="36" spans="1:22" ht="24.75" customHeight="1" thickBot="1">
      <c r="A36" s="137">
        <v>35</v>
      </c>
      <c r="B36" s="173" t="s">
        <v>533</v>
      </c>
      <c r="C36" s="139">
        <f t="shared" si="12"/>
        <v>24</v>
      </c>
      <c r="D36" s="138"/>
      <c r="E36" s="156">
        <f t="shared" si="13"/>
        <v>0</v>
      </c>
      <c r="F36" s="138"/>
      <c r="G36" s="156">
        <f t="shared" si="14"/>
        <v>0</v>
      </c>
      <c r="H36" s="138"/>
      <c r="I36" s="156">
        <f t="shared" si="15"/>
        <v>0</v>
      </c>
      <c r="J36" s="138"/>
      <c r="K36" s="156">
        <f t="shared" si="16"/>
        <v>0</v>
      </c>
      <c r="L36" s="138"/>
      <c r="M36" s="156">
        <f t="shared" si="17"/>
        <v>0</v>
      </c>
      <c r="N36" s="158"/>
      <c r="O36" s="156">
        <f t="shared" si="18"/>
        <v>0</v>
      </c>
      <c r="P36" s="163">
        <v>8</v>
      </c>
      <c r="Q36" s="156">
        <f t="shared" si="19"/>
        <v>0.34782608695652173</v>
      </c>
      <c r="R36" s="175"/>
      <c r="S36" s="156">
        <f t="shared" si="20"/>
        <v>0</v>
      </c>
      <c r="T36" s="15">
        <f t="shared" si="21"/>
        <v>1</v>
      </c>
      <c r="U36" s="52">
        <f t="shared" si="22"/>
        <v>0.34782608695652173</v>
      </c>
      <c r="V36" s="40"/>
    </row>
    <row r="37" spans="1:22" ht="24.75" customHeight="1" thickBot="1">
      <c r="A37" s="137">
        <v>36</v>
      </c>
      <c r="B37" s="173" t="s">
        <v>688</v>
      </c>
      <c r="C37" s="139">
        <f t="shared" si="12"/>
        <v>18</v>
      </c>
      <c r="D37" s="138"/>
      <c r="E37" s="156">
        <f t="shared" si="13"/>
        <v>0</v>
      </c>
      <c r="F37" s="138"/>
      <c r="G37" s="156">
        <f t="shared" si="14"/>
        <v>0</v>
      </c>
      <c r="H37" s="138"/>
      <c r="I37" s="156">
        <f t="shared" si="15"/>
        <v>0</v>
      </c>
      <c r="J37" s="138"/>
      <c r="K37" s="156">
        <f t="shared" si="16"/>
        <v>0</v>
      </c>
      <c r="L37" s="138"/>
      <c r="M37" s="156">
        <f t="shared" si="17"/>
        <v>0</v>
      </c>
      <c r="N37" s="158"/>
      <c r="O37" s="156">
        <f t="shared" si="18"/>
        <v>0</v>
      </c>
      <c r="P37" s="163">
        <v>6</v>
      </c>
      <c r="Q37" s="156">
        <f t="shared" si="19"/>
        <v>0.2608695652173913</v>
      </c>
      <c r="R37" s="175"/>
      <c r="S37" s="156">
        <f t="shared" si="20"/>
        <v>0</v>
      </c>
      <c r="T37" s="15">
        <f t="shared" si="21"/>
        <v>1</v>
      </c>
      <c r="U37" s="52">
        <f t="shared" si="22"/>
        <v>0.2608695652173913</v>
      </c>
      <c r="V37" s="40"/>
    </row>
    <row r="38" spans="1:22" ht="24.75" customHeight="1" thickBot="1">
      <c r="A38" s="137">
        <v>37</v>
      </c>
      <c r="B38" s="173" t="s">
        <v>689</v>
      </c>
      <c r="C38" s="139">
        <f t="shared" si="12"/>
        <v>9</v>
      </c>
      <c r="D38" s="138"/>
      <c r="E38" s="156">
        <f t="shared" si="13"/>
        <v>0</v>
      </c>
      <c r="F38" s="138"/>
      <c r="G38" s="156">
        <f t="shared" si="14"/>
        <v>0</v>
      </c>
      <c r="H38" s="138"/>
      <c r="I38" s="156">
        <f t="shared" si="15"/>
        <v>0</v>
      </c>
      <c r="J38" s="138"/>
      <c r="K38" s="156">
        <f t="shared" si="16"/>
        <v>0</v>
      </c>
      <c r="L38" s="138"/>
      <c r="M38" s="156">
        <f t="shared" si="17"/>
        <v>0</v>
      </c>
      <c r="N38" s="158"/>
      <c r="O38" s="156">
        <f t="shared" si="18"/>
        <v>0</v>
      </c>
      <c r="P38" s="163">
        <v>3</v>
      </c>
      <c r="Q38" s="156">
        <f t="shared" si="19"/>
        <v>0.13043478260869565</v>
      </c>
      <c r="R38" s="175"/>
      <c r="S38" s="156">
        <f t="shared" si="20"/>
        <v>0</v>
      </c>
      <c r="T38" s="15">
        <f t="shared" si="21"/>
        <v>1</v>
      </c>
      <c r="U38" s="52">
        <f t="shared" si="22"/>
        <v>0.13043478260869565</v>
      </c>
      <c r="V38" s="40"/>
    </row>
    <row r="39" spans="1:22" ht="24.75" customHeight="1" thickBot="1">
      <c r="A39" s="137">
        <v>38</v>
      </c>
      <c r="B39" s="173" t="s">
        <v>692</v>
      </c>
      <c r="C39" s="139">
        <f t="shared" si="12"/>
        <v>6</v>
      </c>
      <c r="D39" s="138"/>
      <c r="E39" s="156">
        <f t="shared" si="13"/>
        <v>0</v>
      </c>
      <c r="F39" s="138"/>
      <c r="G39" s="156">
        <f t="shared" si="14"/>
        <v>0</v>
      </c>
      <c r="H39" s="138"/>
      <c r="I39" s="156">
        <f t="shared" si="15"/>
        <v>0</v>
      </c>
      <c r="J39" s="138"/>
      <c r="K39" s="156">
        <f t="shared" si="16"/>
        <v>0</v>
      </c>
      <c r="L39" s="138"/>
      <c r="M39" s="156">
        <f t="shared" si="17"/>
        <v>0</v>
      </c>
      <c r="N39" s="158"/>
      <c r="O39" s="156">
        <f t="shared" si="18"/>
        <v>0</v>
      </c>
      <c r="P39" s="163">
        <v>2</v>
      </c>
      <c r="Q39" s="156">
        <f t="shared" si="19"/>
        <v>8.6956521739130432E-2</v>
      </c>
      <c r="R39" s="175"/>
      <c r="S39" s="156">
        <f t="shared" si="20"/>
        <v>0</v>
      </c>
      <c r="T39" s="15">
        <f t="shared" si="21"/>
        <v>1</v>
      </c>
      <c r="U39" s="52">
        <f t="shared" si="22"/>
        <v>8.6956521739130432E-2</v>
      </c>
      <c r="V39" s="40"/>
    </row>
    <row r="40" spans="1:22" ht="24.75" customHeight="1" thickBot="1">
      <c r="A40" s="137">
        <v>39</v>
      </c>
      <c r="B40" s="173" t="s">
        <v>690</v>
      </c>
      <c r="C40" s="139">
        <f t="shared" si="12"/>
        <v>3</v>
      </c>
      <c r="D40" s="138"/>
      <c r="E40" s="156">
        <f t="shared" si="13"/>
        <v>0</v>
      </c>
      <c r="F40" s="138"/>
      <c r="G40" s="156">
        <f t="shared" si="14"/>
        <v>0</v>
      </c>
      <c r="H40" s="138"/>
      <c r="I40" s="156">
        <f t="shared" si="15"/>
        <v>0</v>
      </c>
      <c r="J40" s="138"/>
      <c r="K40" s="156">
        <f t="shared" si="16"/>
        <v>0</v>
      </c>
      <c r="L40" s="138"/>
      <c r="M40" s="156">
        <f t="shared" si="17"/>
        <v>0</v>
      </c>
      <c r="N40" s="158"/>
      <c r="O40" s="156">
        <f t="shared" si="18"/>
        <v>0</v>
      </c>
      <c r="P40" s="163">
        <v>1</v>
      </c>
      <c r="Q40" s="156">
        <f t="shared" si="19"/>
        <v>4.3478260869565216E-2</v>
      </c>
      <c r="R40" s="175"/>
      <c r="S40" s="156">
        <f t="shared" si="20"/>
        <v>0</v>
      </c>
      <c r="T40" s="15">
        <f t="shared" si="21"/>
        <v>1</v>
      </c>
      <c r="U40" s="52">
        <f t="shared" si="22"/>
        <v>4.3478260869565216E-2</v>
      </c>
      <c r="V40" s="40"/>
    </row>
    <row r="41" spans="1:22" ht="24.75" customHeight="1" thickBot="1">
      <c r="A41" s="137">
        <v>40</v>
      </c>
      <c r="B41" s="168" t="s">
        <v>167</v>
      </c>
      <c r="C41" s="139">
        <f t="shared" si="12"/>
        <v>75</v>
      </c>
      <c r="D41" s="138"/>
      <c r="E41" s="156">
        <f t="shared" si="13"/>
        <v>0</v>
      </c>
      <c r="F41" s="138"/>
      <c r="G41" s="156">
        <f t="shared" si="14"/>
        <v>0</v>
      </c>
      <c r="H41" s="138"/>
      <c r="I41" s="156">
        <f t="shared" si="15"/>
        <v>0</v>
      </c>
      <c r="J41" s="138">
        <v>25</v>
      </c>
      <c r="K41" s="156">
        <f t="shared" si="16"/>
        <v>0.83333333333333337</v>
      </c>
      <c r="L41" s="138"/>
      <c r="M41" s="156">
        <f t="shared" si="17"/>
        <v>0</v>
      </c>
      <c r="N41" s="158"/>
      <c r="O41" s="156">
        <f t="shared" si="18"/>
        <v>0</v>
      </c>
      <c r="P41" s="163"/>
      <c r="Q41" s="156">
        <f t="shared" si="19"/>
        <v>0</v>
      </c>
      <c r="R41" s="175"/>
      <c r="S41" s="156">
        <f t="shared" si="20"/>
        <v>0</v>
      </c>
      <c r="T41" s="15">
        <f t="shared" si="21"/>
        <v>1</v>
      </c>
      <c r="U41" s="52">
        <f t="shared" si="22"/>
        <v>0.83333333333333337</v>
      </c>
      <c r="V41" s="40"/>
    </row>
    <row r="42" spans="1:22" ht="24.75" customHeight="1" thickBot="1">
      <c r="A42" s="137">
        <v>41</v>
      </c>
      <c r="B42" s="167" t="s">
        <v>584</v>
      </c>
      <c r="C42" s="139">
        <f t="shared" si="12"/>
        <v>45</v>
      </c>
      <c r="D42" s="138"/>
      <c r="E42" s="156">
        <f t="shared" si="13"/>
        <v>0</v>
      </c>
      <c r="F42" s="138"/>
      <c r="G42" s="156">
        <f t="shared" si="14"/>
        <v>0</v>
      </c>
      <c r="H42" s="138"/>
      <c r="I42" s="156">
        <f t="shared" si="15"/>
        <v>0</v>
      </c>
      <c r="J42" s="138">
        <v>15</v>
      </c>
      <c r="K42" s="156">
        <f t="shared" si="16"/>
        <v>0.5</v>
      </c>
      <c r="L42" s="138"/>
      <c r="M42" s="156">
        <f t="shared" si="17"/>
        <v>0</v>
      </c>
      <c r="N42" s="158"/>
      <c r="O42" s="156">
        <f t="shared" si="18"/>
        <v>0</v>
      </c>
      <c r="P42" s="163"/>
      <c r="Q42" s="156">
        <f t="shared" si="19"/>
        <v>0</v>
      </c>
      <c r="R42" s="175"/>
      <c r="S42" s="156">
        <f t="shared" si="20"/>
        <v>0</v>
      </c>
      <c r="T42" s="15">
        <f t="shared" si="21"/>
        <v>1</v>
      </c>
      <c r="U42" s="52">
        <f t="shared" si="22"/>
        <v>0.5</v>
      </c>
      <c r="V42" s="40"/>
    </row>
    <row r="43" spans="1:22" ht="24.75" customHeight="1" thickBot="1">
      <c r="A43" s="137">
        <v>42</v>
      </c>
      <c r="B43" s="167" t="s">
        <v>580</v>
      </c>
      <c r="C43" s="139">
        <f t="shared" si="12"/>
        <v>24</v>
      </c>
      <c r="D43" s="138"/>
      <c r="E43" s="156">
        <f t="shared" si="13"/>
        <v>0</v>
      </c>
      <c r="F43" s="138"/>
      <c r="G43" s="156">
        <f t="shared" si="14"/>
        <v>0</v>
      </c>
      <c r="H43" s="138"/>
      <c r="I43" s="156">
        <f t="shared" si="15"/>
        <v>0</v>
      </c>
      <c r="J43" s="138">
        <v>8</v>
      </c>
      <c r="K43" s="156">
        <f t="shared" si="16"/>
        <v>0.26666666666666666</v>
      </c>
      <c r="L43" s="138"/>
      <c r="M43" s="156">
        <f t="shared" si="17"/>
        <v>0</v>
      </c>
      <c r="N43" s="158"/>
      <c r="O43" s="156">
        <f t="shared" si="18"/>
        <v>0</v>
      </c>
      <c r="P43" s="163"/>
      <c r="Q43" s="156">
        <f t="shared" si="19"/>
        <v>0</v>
      </c>
      <c r="R43" s="175"/>
      <c r="S43" s="156">
        <f t="shared" si="20"/>
        <v>0</v>
      </c>
      <c r="T43" s="15">
        <f t="shared" si="21"/>
        <v>1</v>
      </c>
      <c r="U43" s="52">
        <f t="shared" si="22"/>
        <v>0.26666666666666666</v>
      </c>
      <c r="V43" s="40"/>
    </row>
    <row r="44" spans="1:22" ht="24.75" customHeight="1" thickBot="1">
      <c r="A44" s="137">
        <v>43</v>
      </c>
      <c r="B44" s="168" t="s">
        <v>578</v>
      </c>
      <c r="C44" s="139">
        <f t="shared" si="12"/>
        <v>21</v>
      </c>
      <c r="D44" s="138"/>
      <c r="E44" s="156">
        <f t="shared" si="13"/>
        <v>0</v>
      </c>
      <c r="F44" s="138"/>
      <c r="G44" s="156">
        <f t="shared" si="14"/>
        <v>0</v>
      </c>
      <c r="H44" s="138"/>
      <c r="I44" s="156">
        <f t="shared" si="15"/>
        <v>0</v>
      </c>
      <c r="J44" s="138">
        <v>7</v>
      </c>
      <c r="K44" s="156">
        <f t="shared" si="16"/>
        <v>0.23333333333333334</v>
      </c>
      <c r="L44" s="138"/>
      <c r="M44" s="156">
        <f t="shared" si="17"/>
        <v>0</v>
      </c>
      <c r="N44" s="158"/>
      <c r="O44" s="156">
        <f t="shared" si="18"/>
        <v>0</v>
      </c>
      <c r="P44" s="163"/>
      <c r="Q44" s="156">
        <f t="shared" si="19"/>
        <v>0</v>
      </c>
      <c r="R44" s="175"/>
      <c r="S44" s="156">
        <f t="shared" si="20"/>
        <v>0</v>
      </c>
      <c r="T44" s="15">
        <f t="shared" si="21"/>
        <v>1</v>
      </c>
      <c r="U44" s="52">
        <f t="shared" si="22"/>
        <v>0.23333333333333334</v>
      </c>
      <c r="V44" s="40"/>
    </row>
    <row r="45" spans="1:22" ht="24.75" customHeight="1" thickBot="1">
      <c r="A45" s="137">
        <v>44</v>
      </c>
      <c r="B45" s="168" t="s">
        <v>575</v>
      </c>
      <c r="C45" s="139">
        <f t="shared" si="12"/>
        <v>15</v>
      </c>
      <c r="D45" s="138"/>
      <c r="E45" s="156">
        <f t="shared" si="13"/>
        <v>0</v>
      </c>
      <c r="F45" s="138"/>
      <c r="G45" s="156">
        <f t="shared" si="14"/>
        <v>0</v>
      </c>
      <c r="H45" s="138"/>
      <c r="I45" s="156">
        <f t="shared" si="15"/>
        <v>0</v>
      </c>
      <c r="J45" s="138">
        <v>5</v>
      </c>
      <c r="K45" s="156">
        <f t="shared" si="16"/>
        <v>0.16666666666666666</v>
      </c>
      <c r="L45" s="138"/>
      <c r="M45" s="156">
        <f t="shared" si="17"/>
        <v>0</v>
      </c>
      <c r="N45" s="158"/>
      <c r="O45" s="156">
        <f t="shared" si="18"/>
        <v>0</v>
      </c>
      <c r="P45" s="163"/>
      <c r="Q45" s="156">
        <f t="shared" si="19"/>
        <v>0</v>
      </c>
      <c r="R45" s="175"/>
      <c r="S45" s="156">
        <f t="shared" si="20"/>
        <v>0</v>
      </c>
      <c r="T45" s="15">
        <f t="shared" si="21"/>
        <v>1</v>
      </c>
      <c r="U45" s="52">
        <f t="shared" si="22"/>
        <v>0.16666666666666666</v>
      </c>
      <c r="V45" s="40"/>
    </row>
    <row r="46" spans="1:22" ht="24.75" customHeight="1" thickBot="1">
      <c r="A46" s="137">
        <v>45</v>
      </c>
      <c r="B46" s="167" t="s">
        <v>577</v>
      </c>
      <c r="C46" s="139">
        <f t="shared" si="12"/>
        <v>12</v>
      </c>
      <c r="D46" s="138"/>
      <c r="E46" s="156">
        <f t="shared" si="13"/>
        <v>0</v>
      </c>
      <c r="F46" s="138"/>
      <c r="G46" s="156">
        <f t="shared" si="14"/>
        <v>0</v>
      </c>
      <c r="H46" s="138"/>
      <c r="I46" s="156">
        <f t="shared" si="15"/>
        <v>0</v>
      </c>
      <c r="J46" s="138">
        <v>4</v>
      </c>
      <c r="K46" s="156">
        <f t="shared" si="16"/>
        <v>0.13333333333333333</v>
      </c>
      <c r="L46" s="138"/>
      <c r="M46" s="156">
        <f t="shared" si="17"/>
        <v>0</v>
      </c>
      <c r="N46" s="158"/>
      <c r="O46" s="156">
        <f t="shared" si="18"/>
        <v>0</v>
      </c>
      <c r="P46" s="163"/>
      <c r="Q46" s="156">
        <f t="shared" si="19"/>
        <v>0</v>
      </c>
      <c r="R46" s="175"/>
      <c r="S46" s="156">
        <f t="shared" si="20"/>
        <v>0</v>
      </c>
      <c r="T46" s="15">
        <f t="shared" si="21"/>
        <v>1</v>
      </c>
      <c r="U46" s="52">
        <f t="shared" si="22"/>
        <v>0.13333333333333333</v>
      </c>
      <c r="V46" s="40"/>
    </row>
    <row r="47" spans="1:22" ht="24.75" customHeight="1" thickBot="1">
      <c r="A47" s="137">
        <v>46</v>
      </c>
      <c r="B47" s="168" t="s">
        <v>574</v>
      </c>
      <c r="C47" s="139">
        <f t="shared" si="12"/>
        <v>9</v>
      </c>
      <c r="D47" s="138"/>
      <c r="E47" s="156">
        <f t="shared" si="13"/>
        <v>0</v>
      </c>
      <c r="F47" s="138"/>
      <c r="G47" s="156">
        <f t="shared" si="14"/>
        <v>0</v>
      </c>
      <c r="H47" s="138"/>
      <c r="I47" s="156">
        <f t="shared" si="15"/>
        <v>0</v>
      </c>
      <c r="J47" s="138">
        <v>3</v>
      </c>
      <c r="K47" s="156">
        <f t="shared" si="16"/>
        <v>0.1</v>
      </c>
      <c r="L47" s="138"/>
      <c r="M47" s="156">
        <f t="shared" si="17"/>
        <v>0</v>
      </c>
      <c r="N47" s="158"/>
      <c r="O47" s="156">
        <f t="shared" si="18"/>
        <v>0</v>
      </c>
      <c r="P47" s="163"/>
      <c r="Q47" s="156">
        <f t="shared" si="19"/>
        <v>0</v>
      </c>
      <c r="R47" s="175"/>
      <c r="S47" s="156">
        <f t="shared" si="20"/>
        <v>0</v>
      </c>
      <c r="T47" s="15">
        <f t="shared" si="21"/>
        <v>1</v>
      </c>
      <c r="U47" s="52">
        <f t="shared" si="22"/>
        <v>0.1</v>
      </c>
      <c r="V47" s="40"/>
    </row>
    <row r="48" spans="1:22" ht="24.75" customHeight="1" thickBot="1">
      <c r="A48" s="137">
        <v>47</v>
      </c>
      <c r="B48" s="167" t="s">
        <v>579</v>
      </c>
      <c r="C48" s="139">
        <f t="shared" si="12"/>
        <v>6</v>
      </c>
      <c r="D48" s="138"/>
      <c r="E48" s="156">
        <f t="shared" si="13"/>
        <v>0</v>
      </c>
      <c r="F48" s="138"/>
      <c r="G48" s="156">
        <f t="shared" si="14"/>
        <v>0</v>
      </c>
      <c r="H48" s="138"/>
      <c r="I48" s="156">
        <f t="shared" si="15"/>
        <v>0</v>
      </c>
      <c r="J48" s="138">
        <v>2</v>
      </c>
      <c r="K48" s="156">
        <f t="shared" si="16"/>
        <v>6.6666666666666666E-2</v>
      </c>
      <c r="L48" s="138"/>
      <c r="M48" s="156">
        <f t="shared" si="17"/>
        <v>0</v>
      </c>
      <c r="N48" s="158"/>
      <c r="O48" s="156">
        <f t="shared" si="18"/>
        <v>0</v>
      </c>
      <c r="P48" s="163"/>
      <c r="Q48" s="156">
        <f t="shared" si="19"/>
        <v>0</v>
      </c>
      <c r="R48" s="175"/>
      <c r="S48" s="156">
        <f t="shared" si="20"/>
        <v>0</v>
      </c>
      <c r="T48" s="15">
        <f t="shared" si="21"/>
        <v>1</v>
      </c>
      <c r="U48" s="52">
        <f t="shared" si="22"/>
        <v>6.6666666666666666E-2</v>
      </c>
      <c r="V48" s="40"/>
    </row>
    <row r="49" spans="1:22" ht="24.75" customHeight="1" thickBot="1">
      <c r="A49" s="137">
        <v>48</v>
      </c>
      <c r="B49" s="168" t="s">
        <v>581</v>
      </c>
      <c r="C49" s="139">
        <f t="shared" si="12"/>
        <v>3</v>
      </c>
      <c r="D49" s="138"/>
      <c r="E49" s="156">
        <f t="shared" si="13"/>
        <v>0</v>
      </c>
      <c r="F49" s="138"/>
      <c r="G49" s="156">
        <f t="shared" si="14"/>
        <v>0</v>
      </c>
      <c r="H49" s="138"/>
      <c r="I49" s="156">
        <f t="shared" si="15"/>
        <v>0</v>
      </c>
      <c r="J49" s="138">
        <v>1</v>
      </c>
      <c r="K49" s="156">
        <f t="shared" si="16"/>
        <v>3.3333333333333333E-2</v>
      </c>
      <c r="L49" s="138"/>
      <c r="M49" s="156">
        <f t="shared" si="17"/>
        <v>0</v>
      </c>
      <c r="N49" s="158"/>
      <c r="O49" s="156">
        <f t="shared" si="18"/>
        <v>0</v>
      </c>
      <c r="P49" s="163"/>
      <c r="Q49" s="156">
        <f t="shared" si="19"/>
        <v>0</v>
      </c>
      <c r="R49" s="175"/>
      <c r="S49" s="156">
        <f t="shared" si="20"/>
        <v>0</v>
      </c>
      <c r="T49" s="15">
        <f t="shared" si="21"/>
        <v>1</v>
      </c>
      <c r="U49" s="52">
        <f t="shared" si="22"/>
        <v>3.3333333333333333E-2</v>
      </c>
      <c r="V49" s="40"/>
    </row>
    <row r="50" spans="1:22" ht="24.75" customHeight="1" thickBot="1">
      <c r="A50" s="137">
        <v>49</v>
      </c>
      <c r="B50" s="169" t="s">
        <v>641</v>
      </c>
      <c r="C50" s="139">
        <f t="shared" si="12"/>
        <v>57</v>
      </c>
      <c r="D50" s="138"/>
      <c r="E50" s="156">
        <f t="shared" si="13"/>
        <v>0</v>
      </c>
      <c r="F50" s="138"/>
      <c r="G50" s="156">
        <f t="shared" si="14"/>
        <v>0</v>
      </c>
      <c r="H50" s="138"/>
      <c r="I50" s="156">
        <f t="shared" si="15"/>
        <v>0</v>
      </c>
      <c r="J50" s="138"/>
      <c r="K50" s="156">
        <f t="shared" si="16"/>
        <v>0</v>
      </c>
      <c r="L50" s="138"/>
      <c r="M50" s="156">
        <f t="shared" si="17"/>
        <v>0</v>
      </c>
      <c r="N50" s="158">
        <v>19</v>
      </c>
      <c r="O50" s="156">
        <f t="shared" si="18"/>
        <v>0.95</v>
      </c>
      <c r="P50" s="163"/>
      <c r="Q50" s="156">
        <f t="shared" si="19"/>
        <v>0</v>
      </c>
      <c r="R50" s="175"/>
      <c r="S50" s="156">
        <f t="shared" si="20"/>
        <v>0</v>
      </c>
      <c r="T50" s="15">
        <f t="shared" si="21"/>
        <v>1</v>
      </c>
      <c r="U50" s="52">
        <f t="shared" si="22"/>
        <v>0.95</v>
      </c>
      <c r="V50" s="40"/>
    </row>
    <row r="51" spans="1:22" ht="24.75" customHeight="1" thickBot="1">
      <c r="A51" s="137">
        <v>50</v>
      </c>
      <c r="B51" s="169" t="s">
        <v>632</v>
      </c>
      <c r="C51" s="139">
        <f t="shared" si="12"/>
        <v>54</v>
      </c>
      <c r="D51" s="138"/>
      <c r="E51" s="156">
        <f t="shared" si="13"/>
        <v>0</v>
      </c>
      <c r="F51" s="138"/>
      <c r="G51" s="156">
        <f t="shared" si="14"/>
        <v>0</v>
      </c>
      <c r="H51" s="138"/>
      <c r="I51" s="156">
        <f t="shared" si="15"/>
        <v>0</v>
      </c>
      <c r="J51" s="138"/>
      <c r="K51" s="156">
        <f t="shared" si="16"/>
        <v>0</v>
      </c>
      <c r="L51" s="138"/>
      <c r="M51" s="156">
        <f t="shared" si="17"/>
        <v>0</v>
      </c>
      <c r="N51" s="158">
        <v>18</v>
      </c>
      <c r="O51" s="156">
        <f t="shared" si="18"/>
        <v>0.9</v>
      </c>
      <c r="P51" s="163"/>
      <c r="Q51" s="156">
        <f t="shared" si="19"/>
        <v>0</v>
      </c>
      <c r="R51" s="175"/>
      <c r="S51" s="156">
        <f t="shared" si="20"/>
        <v>0</v>
      </c>
      <c r="T51" s="15">
        <f t="shared" si="21"/>
        <v>1</v>
      </c>
      <c r="U51" s="52">
        <f t="shared" si="22"/>
        <v>0.9</v>
      </c>
      <c r="V51" s="40"/>
    </row>
    <row r="52" spans="1:22" ht="24.75" customHeight="1" thickBot="1">
      <c r="A52" s="137">
        <v>51</v>
      </c>
      <c r="B52" s="169" t="s">
        <v>637</v>
      </c>
      <c r="C52" s="139">
        <f t="shared" si="12"/>
        <v>51</v>
      </c>
      <c r="D52" s="138"/>
      <c r="E52" s="156">
        <f t="shared" si="13"/>
        <v>0</v>
      </c>
      <c r="F52" s="138"/>
      <c r="G52" s="156">
        <f t="shared" si="14"/>
        <v>0</v>
      </c>
      <c r="H52" s="138"/>
      <c r="I52" s="156">
        <f t="shared" si="15"/>
        <v>0</v>
      </c>
      <c r="J52" s="138"/>
      <c r="K52" s="156">
        <f t="shared" si="16"/>
        <v>0</v>
      </c>
      <c r="L52" s="138"/>
      <c r="M52" s="156">
        <f t="shared" si="17"/>
        <v>0</v>
      </c>
      <c r="N52" s="158">
        <v>17</v>
      </c>
      <c r="O52" s="156">
        <f t="shared" si="18"/>
        <v>0.85</v>
      </c>
      <c r="P52" s="163"/>
      <c r="Q52" s="156">
        <f t="shared" si="19"/>
        <v>0</v>
      </c>
      <c r="R52" s="175"/>
      <c r="S52" s="156">
        <f t="shared" si="20"/>
        <v>0</v>
      </c>
      <c r="T52" s="15">
        <f t="shared" si="21"/>
        <v>1</v>
      </c>
      <c r="U52" s="52">
        <f t="shared" si="22"/>
        <v>0.85</v>
      </c>
      <c r="V52" s="40"/>
    </row>
    <row r="53" spans="1:22" ht="24.75" customHeight="1" thickBot="1">
      <c r="A53" s="137">
        <v>52</v>
      </c>
      <c r="B53" s="168" t="s">
        <v>166</v>
      </c>
      <c r="C53" s="139">
        <f t="shared" si="12"/>
        <v>42</v>
      </c>
      <c r="D53" s="138"/>
      <c r="E53" s="156">
        <f t="shared" si="13"/>
        <v>0</v>
      </c>
      <c r="F53" s="138"/>
      <c r="G53" s="156">
        <f t="shared" si="14"/>
        <v>0</v>
      </c>
      <c r="H53" s="138"/>
      <c r="I53" s="156">
        <f t="shared" si="15"/>
        <v>0</v>
      </c>
      <c r="J53" s="138"/>
      <c r="K53" s="156">
        <f t="shared" si="16"/>
        <v>0</v>
      </c>
      <c r="L53" s="138"/>
      <c r="M53" s="156">
        <f t="shared" si="17"/>
        <v>0</v>
      </c>
      <c r="N53" s="158">
        <v>14</v>
      </c>
      <c r="O53" s="156">
        <f t="shared" si="18"/>
        <v>0.7</v>
      </c>
      <c r="P53" s="163"/>
      <c r="Q53" s="156">
        <f t="shared" si="19"/>
        <v>0</v>
      </c>
      <c r="R53" s="175"/>
      <c r="S53" s="156">
        <f t="shared" si="20"/>
        <v>0</v>
      </c>
      <c r="T53" s="15">
        <f t="shared" si="21"/>
        <v>1</v>
      </c>
      <c r="U53" s="52">
        <f t="shared" si="22"/>
        <v>0.7</v>
      </c>
      <c r="V53" s="40"/>
    </row>
    <row r="54" spans="1:22" ht="24.75" customHeight="1" thickBot="1">
      <c r="A54" s="137">
        <v>53</v>
      </c>
      <c r="B54" s="169" t="s">
        <v>625</v>
      </c>
      <c r="C54" s="139">
        <f t="shared" si="12"/>
        <v>36</v>
      </c>
      <c r="D54" s="138"/>
      <c r="E54" s="156">
        <f t="shared" si="13"/>
        <v>0</v>
      </c>
      <c r="F54" s="138"/>
      <c r="G54" s="156">
        <f t="shared" si="14"/>
        <v>0</v>
      </c>
      <c r="H54" s="138"/>
      <c r="I54" s="156">
        <f t="shared" si="15"/>
        <v>0</v>
      </c>
      <c r="J54" s="138"/>
      <c r="K54" s="156">
        <f t="shared" si="16"/>
        <v>0</v>
      </c>
      <c r="L54" s="138"/>
      <c r="M54" s="156">
        <f t="shared" si="17"/>
        <v>0</v>
      </c>
      <c r="N54" s="158">
        <v>12</v>
      </c>
      <c r="O54" s="156">
        <f t="shared" si="18"/>
        <v>0.6</v>
      </c>
      <c r="P54" s="163"/>
      <c r="Q54" s="156">
        <f t="shared" si="19"/>
        <v>0</v>
      </c>
      <c r="R54" s="175"/>
      <c r="S54" s="156">
        <f t="shared" si="20"/>
        <v>0</v>
      </c>
      <c r="T54" s="15">
        <f t="shared" si="21"/>
        <v>1</v>
      </c>
      <c r="U54" s="52">
        <f t="shared" si="22"/>
        <v>0.6</v>
      </c>
      <c r="V54" s="40"/>
    </row>
    <row r="55" spans="1:22" ht="24.75" customHeight="1" thickBot="1">
      <c r="A55" s="137">
        <v>54</v>
      </c>
      <c r="B55" s="169" t="s">
        <v>640</v>
      </c>
      <c r="C55" s="139">
        <f t="shared" si="12"/>
        <v>33</v>
      </c>
      <c r="D55" s="138"/>
      <c r="E55" s="156">
        <f t="shared" si="13"/>
        <v>0</v>
      </c>
      <c r="F55" s="138"/>
      <c r="G55" s="156">
        <f t="shared" si="14"/>
        <v>0</v>
      </c>
      <c r="H55" s="138"/>
      <c r="I55" s="156">
        <f t="shared" si="15"/>
        <v>0</v>
      </c>
      <c r="J55" s="138"/>
      <c r="K55" s="156">
        <f t="shared" si="16"/>
        <v>0</v>
      </c>
      <c r="L55" s="138"/>
      <c r="M55" s="156">
        <f t="shared" si="17"/>
        <v>0</v>
      </c>
      <c r="N55" s="158">
        <v>11</v>
      </c>
      <c r="O55" s="156">
        <f t="shared" si="18"/>
        <v>0.55000000000000004</v>
      </c>
      <c r="P55" s="163"/>
      <c r="Q55" s="156">
        <f t="shared" si="19"/>
        <v>0</v>
      </c>
      <c r="R55" s="175"/>
      <c r="S55" s="156">
        <f t="shared" si="20"/>
        <v>0</v>
      </c>
      <c r="T55" s="15">
        <f t="shared" si="21"/>
        <v>1</v>
      </c>
      <c r="U55" s="52">
        <f t="shared" si="22"/>
        <v>0.55000000000000004</v>
      </c>
      <c r="V55" s="40"/>
    </row>
    <row r="56" spans="1:22" ht="24.75" customHeight="1" thickBot="1">
      <c r="A56" s="137">
        <v>55</v>
      </c>
      <c r="B56" s="170" t="s">
        <v>363</v>
      </c>
      <c r="C56" s="139">
        <f t="shared" si="12"/>
        <v>27</v>
      </c>
      <c r="D56" s="138"/>
      <c r="E56" s="156">
        <f t="shared" si="13"/>
        <v>0</v>
      </c>
      <c r="F56" s="138"/>
      <c r="G56" s="156">
        <f t="shared" si="14"/>
        <v>0</v>
      </c>
      <c r="H56" s="138"/>
      <c r="I56" s="156">
        <f t="shared" si="15"/>
        <v>0</v>
      </c>
      <c r="J56" s="138"/>
      <c r="K56" s="156">
        <f t="shared" si="16"/>
        <v>0</v>
      </c>
      <c r="L56" s="138"/>
      <c r="M56" s="156">
        <f t="shared" si="17"/>
        <v>0</v>
      </c>
      <c r="N56" s="158">
        <v>9</v>
      </c>
      <c r="O56" s="156">
        <f t="shared" si="18"/>
        <v>0.45</v>
      </c>
      <c r="P56" s="163"/>
      <c r="Q56" s="156">
        <f t="shared" si="19"/>
        <v>0</v>
      </c>
      <c r="R56" s="175"/>
      <c r="S56" s="156">
        <f t="shared" si="20"/>
        <v>0</v>
      </c>
      <c r="T56" s="15">
        <f t="shared" si="21"/>
        <v>1</v>
      </c>
      <c r="U56" s="52">
        <f t="shared" si="22"/>
        <v>0.45</v>
      </c>
      <c r="V56" s="40"/>
    </row>
    <row r="57" spans="1:22" ht="24.75" customHeight="1" thickBot="1">
      <c r="A57" s="137">
        <v>56</v>
      </c>
      <c r="B57" s="169" t="s">
        <v>638</v>
      </c>
      <c r="C57" s="139">
        <f t="shared" si="12"/>
        <v>24</v>
      </c>
      <c r="D57" s="138"/>
      <c r="E57" s="156">
        <f t="shared" si="13"/>
        <v>0</v>
      </c>
      <c r="F57" s="138"/>
      <c r="G57" s="156">
        <f t="shared" si="14"/>
        <v>0</v>
      </c>
      <c r="H57" s="138"/>
      <c r="I57" s="156">
        <f t="shared" si="15"/>
        <v>0</v>
      </c>
      <c r="J57" s="138"/>
      <c r="K57" s="156">
        <f t="shared" si="16"/>
        <v>0</v>
      </c>
      <c r="L57" s="138"/>
      <c r="M57" s="156">
        <f t="shared" si="17"/>
        <v>0</v>
      </c>
      <c r="N57" s="158">
        <v>8</v>
      </c>
      <c r="O57" s="156">
        <f t="shared" si="18"/>
        <v>0.4</v>
      </c>
      <c r="P57" s="163"/>
      <c r="Q57" s="156">
        <f t="shared" si="19"/>
        <v>0</v>
      </c>
      <c r="R57" s="175"/>
      <c r="S57" s="156">
        <f t="shared" si="20"/>
        <v>0</v>
      </c>
      <c r="T57" s="15">
        <f t="shared" si="21"/>
        <v>1</v>
      </c>
      <c r="U57" s="52">
        <f t="shared" si="22"/>
        <v>0.4</v>
      </c>
      <c r="V57" s="40"/>
    </row>
    <row r="58" spans="1:22" ht="24.75" customHeight="1" thickBot="1">
      <c r="A58" s="137">
        <v>57</v>
      </c>
      <c r="B58" s="169" t="s">
        <v>620</v>
      </c>
      <c r="C58" s="139">
        <f t="shared" si="12"/>
        <v>21</v>
      </c>
      <c r="D58" s="138"/>
      <c r="E58" s="156">
        <f t="shared" si="13"/>
        <v>0</v>
      </c>
      <c r="F58" s="138"/>
      <c r="G58" s="156">
        <f t="shared" si="14"/>
        <v>0</v>
      </c>
      <c r="H58" s="138"/>
      <c r="I58" s="156">
        <f t="shared" si="15"/>
        <v>0</v>
      </c>
      <c r="J58" s="138"/>
      <c r="K58" s="156">
        <f t="shared" si="16"/>
        <v>0</v>
      </c>
      <c r="L58" s="138"/>
      <c r="M58" s="156">
        <f t="shared" si="17"/>
        <v>0</v>
      </c>
      <c r="N58" s="158">
        <v>7</v>
      </c>
      <c r="O58" s="156">
        <f t="shared" si="18"/>
        <v>0.35</v>
      </c>
      <c r="P58" s="163"/>
      <c r="Q58" s="156">
        <f t="shared" si="19"/>
        <v>0</v>
      </c>
      <c r="R58" s="175"/>
      <c r="S58" s="156">
        <f t="shared" si="20"/>
        <v>0</v>
      </c>
      <c r="T58" s="15">
        <f t="shared" si="21"/>
        <v>1</v>
      </c>
      <c r="U58" s="52">
        <f t="shared" si="22"/>
        <v>0.35</v>
      </c>
      <c r="V58" s="40"/>
    </row>
    <row r="59" spans="1:22" ht="24.75" customHeight="1" thickBot="1">
      <c r="A59" s="137">
        <v>58</v>
      </c>
      <c r="B59" s="169" t="s">
        <v>629</v>
      </c>
      <c r="C59" s="139">
        <f t="shared" si="12"/>
        <v>18</v>
      </c>
      <c r="D59" s="138"/>
      <c r="E59" s="156">
        <f t="shared" si="13"/>
        <v>0</v>
      </c>
      <c r="F59" s="138"/>
      <c r="G59" s="156">
        <f t="shared" si="14"/>
        <v>0</v>
      </c>
      <c r="H59" s="138"/>
      <c r="I59" s="156">
        <f t="shared" si="15"/>
        <v>0</v>
      </c>
      <c r="J59" s="138"/>
      <c r="K59" s="156">
        <f t="shared" si="16"/>
        <v>0</v>
      </c>
      <c r="L59" s="138"/>
      <c r="M59" s="156">
        <f t="shared" si="17"/>
        <v>0</v>
      </c>
      <c r="N59" s="158">
        <v>6</v>
      </c>
      <c r="O59" s="156">
        <f t="shared" si="18"/>
        <v>0.3</v>
      </c>
      <c r="P59" s="163"/>
      <c r="Q59" s="156">
        <f t="shared" si="19"/>
        <v>0</v>
      </c>
      <c r="R59" s="175"/>
      <c r="S59" s="156">
        <f t="shared" si="20"/>
        <v>0</v>
      </c>
      <c r="T59" s="15">
        <f t="shared" si="21"/>
        <v>1</v>
      </c>
      <c r="U59" s="52">
        <f t="shared" si="22"/>
        <v>0.3</v>
      </c>
      <c r="V59" s="40"/>
    </row>
    <row r="60" spans="1:22" ht="24.75" customHeight="1" thickBot="1">
      <c r="A60" s="137">
        <v>59</v>
      </c>
      <c r="B60" s="169" t="s">
        <v>642</v>
      </c>
      <c r="C60" s="139">
        <f t="shared" si="12"/>
        <v>15</v>
      </c>
      <c r="D60" s="138"/>
      <c r="E60" s="156">
        <f t="shared" si="13"/>
        <v>0</v>
      </c>
      <c r="F60" s="138"/>
      <c r="G60" s="156">
        <f t="shared" si="14"/>
        <v>0</v>
      </c>
      <c r="H60" s="138"/>
      <c r="I60" s="156">
        <f t="shared" si="15"/>
        <v>0</v>
      </c>
      <c r="J60" s="138"/>
      <c r="K60" s="156">
        <f t="shared" si="16"/>
        <v>0</v>
      </c>
      <c r="L60" s="138"/>
      <c r="M60" s="156">
        <f t="shared" si="17"/>
        <v>0</v>
      </c>
      <c r="N60" s="158">
        <v>5</v>
      </c>
      <c r="O60" s="156">
        <f t="shared" si="18"/>
        <v>0.25</v>
      </c>
      <c r="P60" s="163"/>
      <c r="Q60" s="156">
        <f t="shared" si="19"/>
        <v>0</v>
      </c>
      <c r="R60" s="175"/>
      <c r="S60" s="156">
        <f t="shared" si="20"/>
        <v>0</v>
      </c>
      <c r="T60" s="15">
        <f t="shared" si="21"/>
        <v>1</v>
      </c>
      <c r="U60" s="52">
        <f t="shared" si="22"/>
        <v>0.25</v>
      </c>
      <c r="V60" s="40"/>
    </row>
    <row r="61" spans="1:22" ht="24.75" customHeight="1" thickBot="1">
      <c r="A61" s="137">
        <v>60</v>
      </c>
      <c r="B61" s="169" t="s">
        <v>634</v>
      </c>
      <c r="C61" s="139">
        <f t="shared" si="12"/>
        <v>12</v>
      </c>
      <c r="D61" s="138"/>
      <c r="E61" s="156">
        <f t="shared" si="13"/>
        <v>0</v>
      </c>
      <c r="F61" s="138"/>
      <c r="G61" s="156">
        <f t="shared" si="14"/>
        <v>0</v>
      </c>
      <c r="H61" s="138"/>
      <c r="I61" s="156">
        <f t="shared" si="15"/>
        <v>0</v>
      </c>
      <c r="J61" s="138"/>
      <c r="K61" s="156">
        <f t="shared" si="16"/>
        <v>0</v>
      </c>
      <c r="L61" s="138"/>
      <c r="M61" s="156">
        <f t="shared" si="17"/>
        <v>0</v>
      </c>
      <c r="N61" s="158">
        <v>4</v>
      </c>
      <c r="O61" s="156">
        <f t="shared" si="18"/>
        <v>0.2</v>
      </c>
      <c r="P61" s="163"/>
      <c r="Q61" s="156">
        <f t="shared" si="19"/>
        <v>0</v>
      </c>
      <c r="R61" s="175"/>
      <c r="S61" s="156">
        <f t="shared" si="20"/>
        <v>0</v>
      </c>
      <c r="T61" s="15">
        <f t="shared" si="21"/>
        <v>1</v>
      </c>
      <c r="U61" s="52">
        <f t="shared" si="22"/>
        <v>0.2</v>
      </c>
      <c r="V61" s="40"/>
    </row>
    <row r="62" spans="1:22" ht="24.75" customHeight="1" thickBot="1">
      <c r="A62" s="137">
        <v>61</v>
      </c>
      <c r="B62" s="169" t="s">
        <v>635</v>
      </c>
      <c r="C62" s="139">
        <f t="shared" si="12"/>
        <v>6</v>
      </c>
      <c r="D62" s="138"/>
      <c r="E62" s="156">
        <f t="shared" si="13"/>
        <v>0</v>
      </c>
      <c r="F62" s="138"/>
      <c r="G62" s="156">
        <f t="shared" si="14"/>
        <v>0</v>
      </c>
      <c r="H62" s="138"/>
      <c r="I62" s="156">
        <f t="shared" si="15"/>
        <v>0</v>
      </c>
      <c r="J62" s="138"/>
      <c r="K62" s="156">
        <f t="shared" si="16"/>
        <v>0</v>
      </c>
      <c r="L62" s="138"/>
      <c r="M62" s="156">
        <f t="shared" si="17"/>
        <v>0</v>
      </c>
      <c r="N62" s="158">
        <v>2</v>
      </c>
      <c r="O62" s="156">
        <f t="shared" si="18"/>
        <v>0.1</v>
      </c>
      <c r="P62" s="163"/>
      <c r="Q62" s="156">
        <f t="shared" si="19"/>
        <v>0</v>
      </c>
      <c r="R62" s="175"/>
      <c r="S62" s="156">
        <f t="shared" si="20"/>
        <v>0</v>
      </c>
      <c r="T62" s="15">
        <f t="shared" si="21"/>
        <v>1</v>
      </c>
      <c r="U62" s="52">
        <f t="shared" si="22"/>
        <v>0.1</v>
      </c>
      <c r="V62" s="40"/>
    </row>
    <row r="63" spans="1:22" ht="24.75" customHeight="1" thickBot="1">
      <c r="A63" s="137">
        <v>62</v>
      </c>
      <c r="B63" s="176" t="s">
        <v>624</v>
      </c>
      <c r="C63" s="139">
        <f t="shared" si="12"/>
        <v>3</v>
      </c>
      <c r="D63" s="138"/>
      <c r="E63" s="156">
        <f t="shared" si="13"/>
        <v>0</v>
      </c>
      <c r="F63" s="138"/>
      <c r="G63" s="156">
        <f t="shared" si="14"/>
        <v>0</v>
      </c>
      <c r="H63" s="138"/>
      <c r="I63" s="156">
        <f t="shared" si="15"/>
        <v>0</v>
      </c>
      <c r="J63" s="138"/>
      <c r="K63" s="156">
        <f t="shared" si="16"/>
        <v>0</v>
      </c>
      <c r="L63" s="138"/>
      <c r="M63" s="156">
        <f t="shared" si="17"/>
        <v>0</v>
      </c>
      <c r="N63" s="158">
        <v>1</v>
      </c>
      <c r="O63" s="156">
        <f t="shared" si="18"/>
        <v>0.05</v>
      </c>
      <c r="P63" s="163"/>
      <c r="Q63" s="156">
        <f t="shared" si="19"/>
        <v>0</v>
      </c>
      <c r="R63" s="175"/>
      <c r="S63" s="156">
        <f t="shared" si="20"/>
        <v>0</v>
      </c>
      <c r="T63" s="15">
        <f t="shared" si="21"/>
        <v>1</v>
      </c>
      <c r="U63" s="52">
        <f t="shared" si="22"/>
        <v>0.05</v>
      </c>
      <c r="V63" s="40"/>
    </row>
    <row r="64" spans="1:22" ht="24.75" customHeight="1" thickBot="1">
      <c r="A64" s="137">
        <v>63</v>
      </c>
      <c r="B64" s="171" t="s">
        <v>549</v>
      </c>
      <c r="C64" s="139">
        <f t="shared" si="12"/>
        <v>78</v>
      </c>
      <c r="D64" s="138"/>
      <c r="E64" s="156">
        <f t="shared" si="13"/>
        <v>0</v>
      </c>
      <c r="F64" s="138"/>
      <c r="G64" s="156">
        <f t="shared" si="14"/>
        <v>0</v>
      </c>
      <c r="H64" s="138">
        <v>26</v>
      </c>
      <c r="I64" s="156">
        <f t="shared" si="15"/>
        <v>0.8125</v>
      </c>
      <c r="J64" s="138"/>
      <c r="K64" s="156">
        <f t="shared" si="16"/>
        <v>0</v>
      </c>
      <c r="L64" s="138"/>
      <c r="M64" s="156">
        <f t="shared" si="17"/>
        <v>0</v>
      </c>
      <c r="N64" s="158"/>
      <c r="O64" s="156">
        <f t="shared" si="18"/>
        <v>0</v>
      </c>
      <c r="P64" s="163"/>
      <c r="Q64" s="156">
        <f t="shared" si="19"/>
        <v>0</v>
      </c>
      <c r="R64" s="175"/>
      <c r="S64" s="156">
        <f t="shared" si="20"/>
        <v>0</v>
      </c>
      <c r="T64" s="15">
        <f t="shared" si="21"/>
        <v>1</v>
      </c>
      <c r="U64" s="52">
        <f t="shared" si="22"/>
        <v>0.8125</v>
      </c>
      <c r="V64" s="40"/>
    </row>
    <row r="65" spans="1:22" ht="24.75" customHeight="1" thickBot="1">
      <c r="A65" s="137">
        <v>64</v>
      </c>
      <c r="B65" s="171" t="s">
        <v>545</v>
      </c>
      <c r="C65" s="139">
        <f t="shared" si="12"/>
        <v>63</v>
      </c>
      <c r="D65" s="138"/>
      <c r="E65" s="156">
        <f t="shared" si="13"/>
        <v>0</v>
      </c>
      <c r="F65" s="138"/>
      <c r="G65" s="156">
        <f t="shared" si="14"/>
        <v>0</v>
      </c>
      <c r="H65" s="138">
        <v>21</v>
      </c>
      <c r="I65" s="156">
        <f t="shared" si="15"/>
        <v>0.65625</v>
      </c>
      <c r="J65" s="138"/>
      <c r="K65" s="156">
        <f t="shared" si="16"/>
        <v>0</v>
      </c>
      <c r="L65" s="138"/>
      <c r="M65" s="156">
        <f t="shared" si="17"/>
        <v>0</v>
      </c>
      <c r="N65" s="158"/>
      <c r="O65" s="156">
        <f t="shared" si="18"/>
        <v>0</v>
      </c>
      <c r="P65" s="163"/>
      <c r="Q65" s="156">
        <f t="shared" si="19"/>
        <v>0</v>
      </c>
      <c r="R65" s="175"/>
      <c r="S65" s="156">
        <f t="shared" si="20"/>
        <v>0</v>
      </c>
      <c r="T65" s="15">
        <f t="shared" si="21"/>
        <v>1</v>
      </c>
      <c r="U65" s="52">
        <f t="shared" si="22"/>
        <v>0.65625</v>
      </c>
      <c r="V65" s="40"/>
    </row>
    <row r="66" spans="1:22" ht="24.75" customHeight="1" thickBot="1">
      <c r="A66" s="137">
        <v>65</v>
      </c>
      <c r="B66" s="172" t="s">
        <v>521</v>
      </c>
      <c r="C66" s="139">
        <f t="shared" ref="C66:C84" si="23">SUM(D66+F66+H66+J66+L66+N66+P66+R66)*3</f>
        <v>60</v>
      </c>
      <c r="D66" s="138"/>
      <c r="E66" s="156">
        <f t="shared" ref="E66:E84" si="24">D66/25</f>
        <v>0</v>
      </c>
      <c r="F66" s="138">
        <v>20</v>
      </c>
      <c r="G66" s="156">
        <f t="shared" ref="G66:G84" si="25">F66/26</f>
        <v>0.76923076923076927</v>
      </c>
      <c r="H66" s="138"/>
      <c r="I66" s="156">
        <f t="shared" ref="I66:I84" si="26">H66/32</f>
        <v>0</v>
      </c>
      <c r="J66" s="138"/>
      <c r="K66" s="156">
        <f t="shared" ref="K66:K84" si="27">J66/30</f>
        <v>0</v>
      </c>
      <c r="L66" s="138"/>
      <c r="M66" s="156">
        <f t="shared" ref="M66:M84" si="28">L66/20</f>
        <v>0</v>
      </c>
      <c r="N66" s="158"/>
      <c r="O66" s="156">
        <f t="shared" ref="O66:O84" si="29">N66/20</f>
        <v>0</v>
      </c>
      <c r="P66" s="163"/>
      <c r="Q66" s="156">
        <f t="shared" ref="Q66:Q84" si="30">P66/23</f>
        <v>0</v>
      </c>
      <c r="R66" s="175"/>
      <c r="S66" s="156">
        <f t="shared" ref="S66:S84" si="31">R66/20</f>
        <v>0</v>
      </c>
      <c r="T66" s="15">
        <f t="shared" ref="T66:T84" si="32">COUNT(D66,F66,H66,J66,L66,N66,P66,R66)</f>
        <v>1</v>
      </c>
      <c r="U66" s="52">
        <f t="shared" ref="U66:U84" si="33">E66+G66+I66+K66+M66+O66+Q66+S66</f>
        <v>0.76923076923076927</v>
      </c>
      <c r="V66" s="40"/>
    </row>
    <row r="67" spans="1:22" ht="24.75" customHeight="1" thickBot="1">
      <c r="A67" s="137">
        <v>66</v>
      </c>
      <c r="B67" s="171" t="s">
        <v>612</v>
      </c>
      <c r="C67" s="139">
        <f t="shared" si="23"/>
        <v>51</v>
      </c>
      <c r="D67" s="138"/>
      <c r="E67" s="156">
        <f t="shared" si="24"/>
        <v>0</v>
      </c>
      <c r="F67" s="138"/>
      <c r="G67" s="156">
        <f t="shared" si="25"/>
        <v>0</v>
      </c>
      <c r="H67" s="138"/>
      <c r="I67" s="156">
        <f t="shared" si="26"/>
        <v>0</v>
      </c>
      <c r="J67" s="138"/>
      <c r="K67" s="156">
        <f t="shared" si="27"/>
        <v>0</v>
      </c>
      <c r="L67" s="138">
        <v>17</v>
      </c>
      <c r="M67" s="156">
        <f t="shared" si="28"/>
        <v>0.85</v>
      </c>
      <c r="N67" s="158"/>
      <c r="O67" s="156">
        <f t="shared" si="29"/>
        <v>0</v>
      </c>
      <c r="P67" s="163"/>
      <c r="Q67" s="156">
        <f t="shared" si="30"/>
        <v>0</v>
      </c>
      <c r="R67" s="175"/>
      <c r="S67" s="156">
        <f t="shared" si="31"/>
        <v>0</v>
      </c>
      <c r="T67" s="15">
        <f t="shared" si="32"/>
        <v>1</v>
      </c>
      <c r="U67" s="52">
        <f t="shared" si="33"/>
        <v>0.85</v>
      </c>
      <c r="V67" s="40"/>
    </row>
    <row r="68" spans="1:22" ht="24.75" customHeight="1" thickBot="1">
      <c r="A68" s="137">
        <v>67</v>
      </c>
      <c r="B68" s="172" t="s">
        <v>542</v>
      </c>
      <c r="C68" s="139">
        <f t="shared" si="23"/>
        <v>51</v>
      </c>
      <c r="D68" s="138"/>
      <c r="E68" s="156">
        <f t="shared" si="24"/>
        <v>0</v>
      </c>
      <c r="F68" s="138"/>
      <c r="G68" s="156">
        <f t="shared" si="25"/>
        <v>0</v>
      </c>
      <c r="H68" s="138">
        <v>17</v>
      </c>
      <c r="I68" s="156">
        <f t="shared" si="26"/>
        <v>0.53125</v>
      </c>
      <c r="J68" s="138"/>
      <c r="K68" s="156">
        <f t="shared" si="27"/>
        <v>0</v>
      </c>
      <c r="L68" s="138"/>
      <c r="M68" s="156">
        <f t="shared" si="28"/>
        <v>0</v>
      </c>
      <c r="N68" s="158"/>
      <c r="O68" s="156">
        <f t="shared" si="29"/>
        <v>0</v>
      </c>
      <c r="P68" s="163"/>
      <c r="Q68" s="156">
        <f t="shared" si="30"/>
        <v>0</v>
      </c>
      <c r="R68" s="175"/>
      <c r="S68" s="156">
        <f t="shared" si="31"/>
        <v>0</v>
      </c>
      <c r="T68" s="15">
        <f t="shared" si="32"/>
        <v>1</v>
      </c>
      <c r="U68" s="52">
        <f t="shared" si="33"/>
        <v>0.53125</v>
      </c>
      <c r="V68" s="40"/>
    </row>
    <row r="69" spans="1:22" ht="24.75" customHeight="1" thickBot="1">
      <c r="A69" s="137">
        <v>68</v>
      </c>
      <c r="B69" s="171" t="s">
        <v>619</v>
      </c>
      <c r="C69" s="139">
        <f t="shared" si="23"/>
        <v>45</v>
      </c>
      <c r="D69" s="138"/>
      <c r="E69" s="156">
        <f t="shared" si="24"/>
        <v>0</v>
      </c>
      <c r="F69" s="138"/>
      <c r="G69" s="156">
        <f t="shared" si="25"/>
        <v>0</v>
      </c>
      <c r="H69" s="138"/>
      <c r="I69" s="156">
        <f t="shared" si="26"/>
        <v>0</v>
      </c>
      <c r="J69" s="138"/>
      <c r="K69" s="156">
        <f t="shared" si="27"/>
        <v>0</v>
      </c>
      <c r="L69" s="138">
        <v>15</v>
      </c>
      <c r="M69" s="156">
        <f t="shared" si="28"/>
        <v>0.75</v>
      </c>
      <c r="N69" s="158"/>
      <c r="O69" s="156">
        <f t="shared" si="29"/>
        <v>0</v>
      </c>
      <c r="P69" s="163"/>
      <c r="Q69" s="156">
        <f t="shared" si="30"/>
        <v>0</v>
      </c>
      <c r="R69" s="175"/>
      <c r="S69" s="156">
        <f t="shared" si="31"/>
        <v>0</v>
      </c>
      <c r="T69" s="15">
        <f t="shared" si="32"/>
        <v>1</v>
      </c>
      <c r="U69" s="52">
        <f t="shared" si="33"/>
        <v>0.75</v>
      </c>
      <c r="V69" s="40"/>
    </row>
    <row r="70" spans="1:22" ht="24.75" customHeight="1" thickBot="1">
      <c r="A70" s="137">
        <v>69</v>
      </c>
      <c r="B70" s="171" t="s">
        <v>548</v>
      </c>
      <c r="C70" s="139">
        <f t="shared" si="23"/>
        <v>45</v>
      </c>
      <c r="D70" s="138"/>
      <c r="E70" s="156">
        <f t="shared" si="24"/>
        <v>0</v>
      </c>
      <c r="F70" s="138"/>
      <c r="G70" s="156">
        <f t="shared" si="25"/>
        <v>0</v>
      </c>
      <c r="H70" s="138">
        <v>15</v>
      </c>
      <c r="I70" s="156">
        <f t="shared" si="26"/>
        <v>0.46875</v>
      </c>
      <c r="J70" s="138"/>
      <c r="K70" s="156">
        <f t="shared" si="27"/>
        <v>0</v>
      </c>
      <c r="L70" s="138"/>
      <c r="M70" s="156">
        <f t="shared" si="28"/>
        <v>0</v>
      </c>
      <c r="N70" s="158"/>
      <c r="O70" s="156">
        <f t="shared" si="29"/>
        <v>0</v>
      </c>
      <c r="P70" s="163"/>
      <c r="Q70" s="156">
        <f t="shared" si="30"/>
        <v>0</v>
      </c>
      <c r="R70" s="175"/>
      <c r="S70" s="156">
        <f t="shared" si="31"/>
        <v>0</v>
      </c>
      <c r="T70" s="15">
        <f t="shared" si="32"/>
        <v>1</v>
      </c>
      <c r="U70" s="52">
        <f t="shared" si="33"/>
        <v>0.46875</v>
      </c>
      <c r="V70" s="40"/>
    </row>
    <row r="71" spans="1:22" ht="24.75" customHeight="1" thickBot="1">
      <c r="A71" s="137">
        <v>70</v>
      </c>
      <c r="B71" s="171" t="s">
        <v>523</v>
      </c>
      <c r="C71" s="139">
        <f t="shared" si="23"/>
        <v>45</v>
      </c>
      <c r="D71" s="138"/>
      <c r="E71" s="156">
        <f t="shared" si="24"/>
        <v>0</v>
      </c>
      <c r="F71" s="138">
        <v>15</v>
      </c>
      <c r="G71" s="156">
        <f t="shared" si="25"/>
        <v>0.57692307692307687</v>
      </c>
      <c r="H71" s="138"/>
      <c r="I71" s="156">
        <f t="shared" si="26"/>
        <v>0</v>
      </c>
      <c r="J71" s="138"/>
      <c r="K71" s="156">
        <f t="shared" si="27"/>
        <v>0</v>
      </c>
      <c r="L71" s="138"/>
      <c r="M71" s="156">
        <f t="shared" si="28"/>
        <v>0</v>
      </c>
      <c r="N71" s="158"/>
      <c r="O71" s="156">
        <f t="shared" si="29"/>
        <v>0</v>
      </c>
      <c r="P71" s="163"/>
      <c r="Q71" s="156">
        <f t="shared" si="30"/>
        <v>0</v>
      </c>
      <c r="R71" s="175"/>
      <c r="S71" s="156">
        <f t="shared" si="31"/>
        <v>0</v>
      </c>
      <c r="T71" s="15">
        <f t="shared" si="32"/>
        <v>1</v>
      </c>
      <c r="U71" s="52">
        <f t="shared" si="33"/>
        <v>0.57692307692307687</v>
      </c>
      <c r="V71" s="40"/>
    </row>
    <row r="72" spans="1:22" ht="24.75" customHeight="1" thickBot="1">
      <c r="A72" s="137">
        <v>71</v>
      </c>
      <c r="B72" s="171" t="s">
        <v>459</v>
      </c>
      <c r="C72" s="139">
        <f t="shared" si="23"/>
        <v>42</v>
      </c>
      <c r="D72" s="138">
        <v>14</v>
      </c>
      <c r="E72" s="156">
        <f t="shared" si="24"/>
        <v>0.56000000000000005</v>
      </c>
      <c r="F72" s="138"/>
      <c r="G72" s="156">
        <f t="shared" si="25"/>
        <v>0</v>
      </c>
      <c r="H72" s="138"/>
      <c r="I72" s="156">
        <f t="shared" si="26"/>
        <v>0</v>
      </c>
      <c r="J72" s="138"/>
      <c r="K72" s="156">
        <f t="shared" si="27"/>
        <v>0</v>
      </c>
      <c r="L72" s="138"/>
      <c r="M72" s="156">
        <f t="shared" si="28"/>
        <v>0</v>
      </c>
      <c r="N72" s="158"/>
      <c r="O72" s="156">
        <f t="shared" si="29"/>
        <v>0</v>
      </c>
      <c r="P72" s="163"/>
      <c r="Q72" s="156">
        <f t="shared" si="30"/>
        <v>0</v>
      </c>
      <c r="R72" s="175"/>
      <c r="S72" s="156">
        <f t="shared" si="31"/>
        <v>0</v>
      </c>
      <c r="T72" s="15">
        <f t="shared" si="32"/>
        <v>1</v>
      </c>
      <c r="U72" s="52">
        <f t="shared" si="33"/>
        <v>0.56000000000000005</v>
      </c>
      <c r="V72" s="40"/>
    </row>
    <row r="73" spans="1:22" ht="24.75" customHeight="1" thickBot="1">
      <c r="A73" s="137">
        <v>72</v>
      </c>
      <c r="B73" s="171" t="s">
        <v>541</v>
      </c>
      <c r="C73" s="139">
        <f t="shared" si="23"/>
        <v>27</v>
      </c>
      <c r="D73" s="138"/>
      <c r="E73" s="156">
        <f t="shared" si="24"/>
        <v>0</v>
      </c>
      <c r="F73" s="138"/>
      <c r="G73" s="156">
        <f t="shared" si="25"/>
        <v>0</v>
      </c>
      <c r="H73" s="138">
        <v>9</v>
      </c>
      <c r="I73" s="156">
        <f t="shared" si="26"/>
        <v>0.28125</v>
      </c>
      <c r="J73" s="138"/>
      <c r="K73" s="156">
        <f t="shared" si="27"/>
        <v>0</v>
      </c>
      <c r="L73" s="138"/>
      <c r="M73" s="156">
        <f t="shared" si="28"/>
        <v>0</v>
      </c>
      <c r="N73" s="158"/>
      <c r="O73" s="156">
        <f t="shared" si="29"/>
        <v>0</v>
      </c>
      <c r="P73" s="163"/>
      <c r="Q73" s="156">
        <f t="shared" si="30"/>
        <v>0</v>
      </c>
      <c r="R73" s="175"/>
      <c r="S73" s="156">
        <f t="shared" si="31"/>
        <v>0</v>
      </c>
      <c r="T73" s="15">
        <f t="shared" si="32"/>
        <v>1</v>
      </c>
      <c r="U73" s="52">
        <f t="shared" si="33"/>
        <v>0.28125</v>
      </c>
      <c r="V73" s="40"/>
    </row>
    <row r="74" spans="1:22" ht="24.75" customHeight="1" thickBot="1">
      <c r="A74" s="137">
        <v>73</v>
      </c>
      <c r="B74" s="171" t="s">
        <v>546</v>
      </c>
      <c r="C74" s="139">
        <f t="shared" si="23"/>
        <v>24</v>
      </c>
      <c r="D74" s="138"/>
      <c r="E74" s="156">
        <f t="shared" si="24"/>
        <v>0</v>
      </c>
      <c r="F74" s="138"/>
      <c r="G74" s="156">
        <f t="shared" si="25"/>
        <v>0</v>
      </c>
      <c r="H74" s="138">
        <v>8</v>
      </c>
      <c r="I74" s="156">
        <f t="shared" si="26"/>
        <v>0.25</v>
      </c>
      <c r="J74" s="138"/>
      <c r="K74" s="156">
        <f t="shared" si="27"/>
        <v>0</v>
      </c>
      <c r="L74" s="138"/>
      <c r="M74" s="156">
        <f t="shared" si="28"/>
        <v>0</v>
      </c>
      <c r="N74" s="158"/>
      <c r="O74" s="156">
        <f t="shared" si="29"/>
        <v>0</v>
      </c>
      <c r="P74" s="163"/>
      <c r="Q74" s="156">
        <f t="shared" si="30"/>
        <v>0</v>
      </c>
      <c r="R74" s="175"/>
      <c r="S74" s="156">
        <f t="shared" si="31"/>
        <v>0</v>
      </c>
      <c r="T74" s="15">
        <f t="shared" si="32"/>
        <v>1</v>
      </c>
      <c r="U74" s="52">
        <f t="shared" si="33"/>
        <v>0.25</v>
      </c>
      <c r="V74" s="40"/>
    </row>
    <row r="75" spans="1:22" ht="24.75" customHeight="1" thickBot="1">
      <c r="A75" s="137">
        <v>74</v>
      </c>
      <c r="B75" s="171" t="s">
        <v>551</v>
      </c>
      <c r="C75" s="139">
        <f t="shared" si="23"/>
        <v>18</v>
      </c>
      <c r="D75" s="138"/>
      <c r="E75" s="156">
        <f t="shared" si="24"/>
        <v>0</v>
      </c>
      <c r="F75" s="138"/>
      <c r="G75" s="156">
        <f t="shared" si="25"/>
        <v>0</v>
      </c>
      <c r="H75" s="138">
        <v>6</v>
      </c>
      <c r="I75" s="156">
        <f t="shared" si="26"/>
        <v>0.1875</v>
      </c>
      <c r="J75" s="138"/>
      <c r="K75" s="156">
        <f t="shared" si="27"/>
        <v>0</v>
      </c>
      <c r="L75" s="138"/>
      <c r="M75" s="156">
        <f t="shared" si="28"/>
        <v>0</v>
      </c>
      <c r="N75" s="158"/>
      <c r="O75" s="156">
        <f t="shared" si="29"/>
        <v>0</v>
      </c>
      <c r="P75" s="163"/>
      <c r="Q75" s="156">
        <f t="shared" si="30"/>
        <v>0</v>
      </c>
      <c r="R75" s="175"/>
      <c r="S75" s="156">
        <f t="shared" si="31"/>
        <v>0</v>
      </c>
      <c r="T75" s="15">
        <f t="shared" si="32"/>
        <v>1</v>
      </c>
      <c r="U75" s="52">
        <f t="shared" si="33"/>
        <v>0.1875</v>
      </c>
      <c r="V75" s="40"/>
    </row>
    <row r="76" spans="1:22" ht="24.75" customHeight="1" thickBot="1">
      <c r="A76" s="137">
        <v>75</v>
      </c>
      <c r="B76" s="171" t="s">
        <v>544</v>
      </c>
      <c r="C76" s="139">
        <f t="shared" si="23"/>
        <v>15</v>
      </c>
      <c r="D76" s="138"/>
      <c r="E76" s="156">
        <f t="shared" si="24"/>
        <v>0</v>
      </c>
      <c r="F76" s="138"/>
      <c r="G76" s="156">
        <f t="shared" si="25"/>
        <v>0</v>
      </c>
      <c r="H76" s="138">
        <v>5</v>
      </c>
      <c r="I76" s="156">
        <f t="shared" si="26"/>
        <v>0.15625</v>
      </c>
      <c r="J76" s="138"/>
      <c r="K76" s="156">
        <f t="shared" si="27"/>
        <v>0</v>
      </c>
      <c r="L76" s="138"/>
      <c r="M76" s="156">
        <f t="shared" si="28"/>
        <v>0</v>
      </c>
      <c r="N76" s="158"/>
      <c r="O76" s="156">
        <f t="shared" si="29"/>
        <v>0</v>
      </c>
      <c r="P76" s="163"/>
      <c r="Q76" s="156">
        <f t="shared" si="30"/>
        <v>0</v>
      </c>
      <c r="R76" s="175"/>
      <c r="S76" s="156">
        <f t="shared" si="31"/>
        <v>0</v>
      </c>
      <c r="T76" s="15">
        <f t="shared" si="32"/>
        <v>1</v>
      </c>
      <c r="U76" s="52">
        <f t="shared" si="33"/>
        <v>0.15625</v>
      </c>
      <c r="V76" s="40"/>
    </row>
    <row r="77" spans="1:22" ht="24.75" customHeight="1" thickBot="1">
      <c r="A77" s="137">
        <v>76</v>
      </c>
      <c r="B77" s="171" t="s">
        <v>537</v>
      </c>
      <c r="C77" s="139">
        <f t="shared" si="23"/>
        <v>12</v>
      </c>
      <c r="D77" s="138"/>
      <c r="E77" s="156">
        <f t="shared" si="24"/>
        <v>0</v>
      </c>
      <c r="F77" s="138"/>
      <c r="G77" s="156">
        <f t="shared" si="25"/>
        <v>0</v>
      </c>
      <c r="H77" s="138">
        <v>4</v>
      </c>
      <c r="I77" s="156">
        <f t="shared" si="26"/>
        <v>0.125</v>
      </c>
      <c r="J77" s="138"/>
      <c r="K77" s="156">
        <f t="shared" si="27"/>
        <v>0</v>
      </c>
      <c r="L77" s="138"/>
      <c r="M77" s="156">
        <f t="shared" si="28"/>
        <v>0</v>
      </c>
      <c r="N77" s="158"/>
      <c r="O77" s="156">
        <f t="shared" si="29"/>
        <v>0</v>
      </c>
      <c r="P77" s="163"/>
      <c r="Q77" s="156">
        <f t="shared" si="30"/>
        <v>0</v>
      </c>
      <c r="R77" s="175"/>
      <c r="S77" s="156">
        <f t="shared" si="31"/>
        <v>0</v>
      </c>
      <c r="T77" s="15">
        <f t="shared" si="32"/>
        <v>1</v>
      </c>
      <c r="U77" s="52">
        <f t="shared" si="33"/>
        <v>0.125</v>
      </c>
      <c r="V77" s="40"/>
    </row>
    <row r="78" spans="1:22" ht="24.75" customHeight="1" thickBot="1">
      <c r="A78" s="162">
        <v>77</v>
      </c>
      <c r="B78" s="172" t="s">
        <v>615</v>
      </c>
      <c r="C78" s="153">
        <f t="shared" si="23"/>
        <v>9</v>
      </c>
      <c r="D78" s="2"/>
      <c r="E78" s="157">
        <f t="shared" si="24"/>
        <v>0</v>
      </c>
      <c r="F78" s="2"/>
      <c r="G78" s="157">
        <f t="shared" si="25"/>
        <v>0</v>
      </c>
      <c r="H78" s="2"/>
      <c r="I78" s="156">
        <f t="shared" si="26"/>
        <v>0</v>
      </c>
      <c r="J78" s="2"/>
      <c r="K78" s="156">
        <f t="shared" si="27"/>
        <v>0</v>
      </c>
      <c r="L78" s="2">
        <v>3</v>
      </c>
      <c r="M78" s="156">
        <f t="shared" si="28"/>
        <v>0.15</v>
      </c>
      <c r="N78" s="2"/>
      <c r="O78" s="156">
        <f t="shared" si="29"/>
        <v>0</v>
      </c>
      <c r="P78" s="163"/>
      <c r="Q78" s="156">
        <f t="shared" si="30"/>
        <v>0</v>
      </c>
      <c r="R78" s="175"/>
      <c r="S78" s="156">
        <f t="shared" si="31"/>
        <v>0</v>
      </c>
      <c r="T78" s="15">
        <f t="shared" si="32"/>
        <v>1</v>
      </c>
      <c r="U78" s="52">
        <f t="shared" si="33"/>
        <v>0.15</v>
      </c>
      <c r="V78" s="40"/>
    </row>
    <row r="79" spans="1:22" ht="24.75" customHeight="1" thickBot="1">
      <c r="A79" s="162">
        <v>78</v>
      </c>
      <c r="B79" s="171" t="s">
        <v>556</v>
      </c>
      <c r="C79" s="153">
        <f t="shared" si="23"/>
        <v>9</v>
      </c>
      <c r="D79" s="2"/>
      <c r="E79" s="157">
        <f t="shared" si="24"/>
        <v>0</v>
      </c>
      <c r="F79" s="2"/>
      <c r="G79" s="157">
        <f t="shared" si="25"/>
        <v>0</v>
      </c>
      <c r="H79" s="2">
        <v>3</v>
      </c>
      <c r="I79" s="156">
        <f t="shared" si="26"/>
        <v>9.375E-2</v>
      </c>
      <c r="J79" s="2"/>
      <c r="K79" s="156">
        <f t="shared" si="27"/>
        <v>0</v>
      </c>
      <c r="L79" s="2"/>
      <c r="M79" s="156">
        <f t="shared" si="28"/>
        <v>0</v>
      </c>
      <c r="N79" s="2"/>
      <c r="O79" s="156">
        <f t="shared" si="29"/>
        <v>0</v>
      </c>
      <c r="P79" s="163"/>
      <c r="Q79" s="156">
        <f t="shared" si="30"/>
        <v>0</v>
      </c>
      <c r="R79" s="175"/>
      <c r="S79" s="156">
        <f t="shared" si="31"/>
        <v>0</v>
      </c>
      <c r="T79" s="15">
        <f t="shared" si="32"/>
        <v>1</v>
      </c>
      <c r="U79" s="52">
        <f t="shared" si="33"/>
        <v>9.375E-2</v>
      </c>
      <c r="V79" s="40"/>
    </row>
    <row r="80" spans="1:22" ht="24.75" customHeight="1" thickBot="1">
      <c r="A80" s="162">
        <v>79</v>
      </c>
      <c r="B80" s="171" t="s">
        <v>250</v>
      </c>
      <c r="C80" s="153">
        <f t="shared" si="23"/>
        <v>9</v>
      </c>
      <c r="D80" s="2"/>
      <c r="E80" s="157">
        <f t="shared" si="24"/>
        <v>0</v>
      </c>
      <c r="F80" s="2">
        <v>3</v>
      </c>
      <c r="G80" s="157">
        <f t="shared" si="25"/>
        <v>0.11538461538461539</v>
      </c>
      <c r="H80" s="2"/>
      <c r="I80" s="156">
        <f t="shared" si="26"/>
        <v>0</v>
      </c>
      <c r="J80" s="2"/>
      <c r="K80" s="156">
        <f t="shared" si="27"/>
        <v>0</v>
      </c>
      <c r="L80" s="2"/>
      <c r="M80" s="156">
        <f t="shared" si="28"/>
        <v>0</v>
      </c>
      <c r="N80" s="2"/>
      <c r="O80" s="156">
        <f t="shared" si="29"/>
        <v>0</v>
      </c>
      <c r="P80" s="163"/>
      <c r="Q80" s="156">
        <f t="shared" si="30"/>
        <v>0</v>
      </c>
      <c r="R80" s="175"/>
      <c r="S80" s="156">
        <f t="shared" si="31"/>
        <v>0</v>
      </c>
      <c r="T80" s="15">
        <f t="shared" si="32"/>
        <v>1</v>
      </c>
      <c r="U80" s="52">
        <f t="shared" si="33"/>
        <v>0.11538461538461539</v>
      </c>
      <c r="V80" s="40"/>
    </row>
    <row r="81" spans="1:22" ht="24.75" customHeight="1" thickBot="1">
      <c r="A81" s="162">
        <v>80</v>
      </c>
      <c r="B81" s="171" t="s">
        <v>410</v>
      </c>
      <c r="C81" s="153">
        <f t="shared" si="23"/>
        <v>6</v>
      </c>
      <c r="D81" s="2"/>
      <c r="E81" s="157">
        <f t="shared" si="24"/>
        <v>0</v>
      </c>
      <c r="F81" s="2"/>
      <c r="G81" s="157">
        <f t="shared" si="25"/>
        <v>0</v>
      </c>
      <c r="H81" s="2">
        <v>2</v>
      </c>
      <c r="I81" s="156">
        <f t="shared" si="26"/>
        <v>6.25E-2</v>
      </c>
      <c r="J81" s="2"/>
      <c r="K81" s="156">
        <f t="shared" si="27"/>
        <v>0</v>
      </c>
      <c r="L81" s="2"/>
      <c r="M81" s="156">
        <f t="shared" si="28"/>
        <v>0</v>
      </c>
      <c r="N81" s="2"/>
      <c r="O81" s="156">
        <f t="shared" si="29"/>
        <v>0</v>
      </c>
      <c r="P81" s="163"/>
      <c r="Q81" s="156">
        <f t="shared" si="30"/>
        <v>0</v>
      </c>
      <c r="R81" s="175"/>
      <c r="S81" s="156">
        <f t="shared" si="31"/>
        <v>0</v>
      </c>
      <c r="T81" s="15">
        <f t="shared" si="32"/>
        <v>1</v>
      </c>
      <c r="U81" s="52">
        <f t="shared" si="33"/>
        <v>6.25E-2</v>
      </c>
      <c r="V81" s="40"/>
    </row>
    <row r="82" spans="1:22" ht="24.75" customHeight="1" thickBot="1">
      <c r="A82" s="162">
        <v>81</v>
      </c>
      <c r="B82" s="171" t="s">
        <v>616</v>
      </c>
      <c r="C82" s="153">
        <f t="shared" si="23"/>
        <v>3</v>
      </c>
      <c r="D82" s="2"/>
      <c r="E82" s="157">
        <f t="shared" si="24"/>
        <v>0</v>
      </c>
      <c r="F82" s="2"/>
      <c r="G82" s="157">
        <f t="shared" si="25"/>
        <v>0</v>
      </c>
      <c r="H82" s="2"/>
      <c r="I82" s="156">
        <f t="shared" si="26"/>
        <v>0</v>
      </c>
      <c r="J82" s="2"/>
      <c r="K82" s="156">
        <f t="shared" si="27"/>
        <v>0</v>
      </c>
      <c r="L82" s="2">
        <v>1</v>
      </c>
      <c r="M82" s="156">
        <f t="shared" si="28"/>
        <v>0.05</v>
      </c>
      <c r="N82" s="2"/>
      <c r="O82" s="156">
        <f t="shared" si="29"/>
        <v>0</v>
      </c>
      <c r="P82" s="163"/>
      <c r="Q82" s="156">
        <f t="shared" si="30"/>
        <v>0</v>
      </c>
      <c r="R82" s="175"/>
      <c r="S82" s="156">
        <f t="shared" si="31"/>
        <v>0</v>
      </c>
      <c r="T82" s="15">
        <f t="shared" si="32"/>
        <v>1</v>
      </c>
      <c r="U82" s="52">
        <f t="shared" si="33"/>
        <v>0.05</v>
      </c>
      <c r="V82" s="40"/>
    </row>
    <row r="83" spans="1:22" ht="24.75" customHeight="1" thickBot="1">
      <c r="A83" s="162">
        <v>82</v>
      </c>
      <c r="B83" s="171" t="s">
        <v>558</v>
      </c>
      <c r="C83" s="153">
        <f t="shared" si="23"/>
        <v>3</v>
      </c>
      <c r="D83" s="2"/>
      <c r="E83" s="157">
        <f t="shared" si="24"/>
        <v>0</v>
      </c>
      <c r="F83" s="2"/>
      <c r="G83" s="157">
        <f t="shared" si="25"/>
        <v>0</v>
      </c>
      <c r="H83" s="2">
        <v>1</v>
      </c>
      <c r="I83" s="156">
        <f t="shared" si="26"/>
        <v>3.125E-2</v>
      </c>
      <c r="J83" s="2"/>
      <c r="K83" s="156">
        <f t="shared" si="27"/>
        <v>0</v>
      </c>
      <c r="L83" s="2"/>
      <c r="M83" s="156">
        <f t="shared" si="28"/>
        <v>0</v>
      </c>
      <c r="N83" s="2"/>
      <c r="O83" s="156">
        <f t="shared" si="29"/>
        <v>0</v>
      </c>
      <c r="P83" s="163"/>
      <c r="Q83" s="156">
        <f t="shared" si="30"/>
        <v>0</v>
      </c>
      <c r="R83" s="175"/>
      <c r="S83" s="156">
        <f t="shared" si="31"/>
        <v>0</v>
      </c>
      <c r="T83" s="15">
        <f t="shared" si="32"/>
        <v>1</v>
      </c>
      <c r="U83" s="52">
        <f t="shared" si="33"/>
        <v>3.125E-2</v>
      </c>
      <c r="V83" s="40"/>
    </row>
    <row r="84" spans="1:22" ht="24.75" customHeight="1" thickBot="1">
      <c r="A84" s="162">
        <v>83</v>
      </c>
      <c r="B84" s="172" t="s">
        <v>499</v>
      </c>
      <c r="C84" s="153">
        <f t="shared" si="23"/>
        <v>9</v>
      </c>
      <c r="D84" s="2"/>
      <c r="E84" s="157">
        <f t="shared" si="24"/>
        <v>0</v>
      </c>
      <c r="F84" s="2"/>
      <c r="G84" s="157">
        <f t="shared" si="25"/>
        <v>0</v>
      </c>
      <c r="H84" s="2"/>
      <c r="I84" s="156">
        <f t="shared" si="26"/>
        <v>0</v>
      </c>
      <c r="J84" s="2"/>
      <c r="K84" s="156">
        <f t="shared" si="27"/>
        <v>0</v>
      </c>
      <c r="L84" s="2"/>
      <c r="M84" s="156">
        <f t="shared" si="28"/>
        <v>0</v>
      </c>
      <c r="N84" s="2">
        <v>3</v>
      </c>
      <c r="O84" s="156">
        <f t="shared" si="29"/>
        <v>0.15</v>
      </c>
      <c r="P84" s="163"/>
      <c r="Q84" s="156">
        <f t="shared" si="30"/>
        <v>0</v>
      </c>
      <c r="R84" s="175"/>
      <c r="S84" s="156">
        <f t="shared" si="31"/>
        <v>0</v>
      </c>
      <c r="T84" s="15">
        <f t="shared" si="32"/>
        <v>1</v>
      </c>
      <c r="U84" s="52">
        <f t="shared" si="33"/>
        <v>0.15</v>
      </c>
      <c r="V84" s="40"/>
    </row>
    <row r="85" spans="1:22" ht="24.75" customHeight="1">
      <c r="V85"/>
    </row>
    <row r="86" spans="1:22" ht="24.75" customHeight="1">
      <c r="V86"/>
    </row>
    <row r="87" spans="1:22" ht="24.75" customHeight="1">
      <c r="V87"/>
    </row>
    <row r="88" spans="1:22" ht="24.75" customHeight="1">
      <c r="V88"/>
    </row>
    <row r="89" spans="1:22" ht="24.75" customHeight="1">
      <c r="V89"/>
    </row>
    <row r="90" spans="1:22" ht="24.75" customHeight="1">
      <c r="V90"/>
    </row>
    <row r="91" spans="1:22" ht="24.75" customHeight="1">
      <c r="V91"/>
    </row>
    <row r="92" spans="1:22" ht="24.75" customHeight="1">
      <c r="V92"/>
    </row>
    <row r="93" spans="1:22" ht="24.75" customHeight="1">
      <c r="V93"/>
    </row>
    <row r="94" spans="1:22" ht="24.75" customHeight="1">
      <c r="V94"/>
    </row>
    <row r="95" spans="1:22" ht="24.75" customHeight="1">
      <c r="V95"/>
    </row>
    <row r="96" spans="1:22">
      <c r="V96"/>
    </row>
    <row r="97" spans="22:22">
      <c r="V97"/>
    </row>
    <row r="98" spans="22:22">
      <c r="V98"/>
    </row>
    <row r="99" spans="22:22">
      <c r="V99"/>
    </row>
    <row r="100" spans="22:22">
      <c r="V100"/>
    </row>
    <row r="101" spans="22:22">
      <c r="V101"/>
    </row>
    <row r="102" spans="22:22">
      <c r="V102"/>
    </row>
    <row r="103" spans="22:22">
      <c r="V103"/>
    </row>
    <row r="104" spans="22:22">
      <c r="V104"/>
    </row>
    <row r="105" spans="22:22">
      <c r="V105"/>
    </row>
    <row r="106" spans="22:22">
      <c r="V106"/>
    </row>
    <row r="107" spans="22:22">
      <c r="V107"/>
    </row>
    <row r="108" spans="22:22">
      <c r="V108"/>
    </row>
    <row r="109" spans="22:22">
      <c r="V109"/>
    </row>
    <row r="110" spans="22:22">
      <c r="V110"/>
    </row>
    <row r="111" spans="22:22">
      <c r="V111"/>
    </row>
    <row r="112" spans="22:22">
      <c r="V112"/>
    </row>
    <row r="113" spans="22:22">
      <c r="V113"/>
    </row>
    <row r="114" spans="22:22">
      <c r="V114"/>
    </row>
    <row r="115" spans="22:22">
      <c r="V115"/>
    </row>
    <row r="116" spans="22:22">
      <c r="V116"/>
    </row>
    <row r="117" spans="22:22">
      <c r="V117"/>
    </row>
    <row r="118" spans="22:22">
      <c r="V118"/>
    </row>
    <row r="119" spans="22:22">
      <c r="V119"/>
    </row>
    <row r="120" spans="22:22">
      <c r="V120"/>
    </row>
    <row r="121" spans="22:22">
      <c r="V121"/>
    </row>
    <row r="122" spans="22:22">
      <c r="V122"/>
    </row>
    <row r="123" spans="22:22">
      <c r="V123"/>
    </row>
    <row r="124" spans="22:22">
      <c r="V124"/>
    </row>
    <row r="125" spans="22:22">
      <c r="V125"/>
    </row>
    <row r="126" spans="22:22">
      <c r="V126"/>
    </row>
    <row r="127" spans="22:22">
      <c r="V127"/>
    </row>
    <row r="128" spans="22:22">
      <c r="V128"/>
    </row>
    <row r="129" spans="22:22">
      <c r="V129"/>
    </row>
    <row r="130" spans="22:22">
      <c r="V130"/>
    </row>
    <row r="131" spans="22:22">
      <c r="V131"/>
    </row>
    <row r="132" spans="22:22">
      <c r="V132"/>
    </row>
    <row r="133" spans="22:22">
      <c r="V133"/>
    </row>
    <row r="134" spans="22:22">
      <c r="V134"/>
    </row>
    <row r="135" spans="22:22">
      <c r="V135"/>
    </row>
    <row r="136" spans="22:22">
      <c r="V136"/>
    </row>
    <row r="137" spans="22:22">
      <c r="V137"/>
    </row>
    <row r="138" spans="22:22">
      <c r="V138"/>
    </row>
    <row r="139" spans="22:22">
      <c r="V139"/>
    </row>
    <row r="140" spans="22:22">
      <c r="V140"/>
    </row>
    <row r="141" spans="22:22">
      <c r="V141"/>
    </row>
    <row r="142" spans="22:22">
      <c r="V142"/>
    </row>
    <row r="143" spans="22:22">
      <c r="V143"/>
    </row>
    <row r="144" spans="22:22">
      <c r="V144"/>
    </row>
    <row r="145" spans="22:22">
      <c r="V145"/>
    </row>
    <row r="146" spans="22:22">
      <c r="V146"/>
    </row>
    <row r="147" spans="22:22">
      <c r="V147"/>
    </row>
    <row r="148" spans="22:22">
      <c r="V148"/>
    </row>
    <row r="149" spans="22:22">
      <c r="V149"/>
    </row>
    <row r="150" spans="22:22">
      <c r="V150"/>
    </row>
    <row r="151" spans="22:22">
      <c r="V151"/>
    </row>
    <row r="152" spans="22:22">
      <c r="V152"/>
    </row>
    <row r="153" spans="22:22">
      <c r="V153"/>
    </row>
    <row r="154" spans="22:22">
      <c r="V154"/>
    </row>
    <row r="155" spans="22:22">
      <c r="V155"/>
    </row>
    <row r="156" spans="22:22">
      <c r="V156"/>
    </row>
    <row r="157" spans="22:22">
      <c r="V157"/>
    </row>
    <row r="158" spans="22:22">
      <c r="V158"/>
    </row>
    <row r="159" spans="22:22">
      <c r="V159"/>
    </row>
    <row r="160" spans="22:22">
      <c r="V160"/>
    </row>
    <row r="161" spans="22:22">
      <c r="V161"/>
    </row>
    <row r="162" spans="22:22">
      <c r="V162"/>
    </row>
    <row r="163" spans="22:22">
      <c r="V163"/>
    </row>
    <row r="164" spans="22:22">
      <c r="V164"/>
    </row>
    <row r="165" spans="22:22">
      <c r="V165"/>
    </row>
    <row r="166" spans="22:22">
      <c r="V166"/>
    </row>
    <row r="167" spans="22:22">
      <c r="V167"/>
    </row>
    <row r="168" spans="22:22">
      <c r="V168"/>
    </row>
    <row r="169" spans="22:22">
      <c r="V169"/>
    </row>
    <row r="170" spans="22:22">
      <c r="V170"/>
    </row>
    <row r="171" spans="22:22">
      <c r="V171"/>
    </row>
    <row r="172" spans="22:22">
      <c r="V172"/>
    </row>
    <row r="173" spans="22:22">
      <c r="V173"/>
    </row>
    <row r="174" spans="22:22">
      <c r="V174"/>
    </row>
    <row r="175" spans="22:22">
      <c r="V175"/>
    </row>
    <row r="176" spans="22:22">
      <c r="V176"/>
    </row>
    <row r="177" spans="22:22">
      <c r="V177"/>
    </row>
    <row r="178" spans="22:22">
      <c r="V178"/>
    </row>
    <row r="179" spans="22:22">
      <c r="V179"/>
    </row>
    <row r="180" spans="22:22">
      <c r="V180"/>
    </row>
    <row r="181" spans="22:22">
      <c r="V181"/>
    </row>
    <row r="182" spans="22:22">
      <c r="V182"/>
    </row>
    <row r="183" spans="22:22">
      <c r="V183"/>
    </row>
    <row r="184" spans="22:22">
      <c r="V184"/>
    </row>
    <row r="185" spans="22:22">
      <c r="V185"/>
    </row>
    <row r="186" spans="22:22">
      <c r="V186"/>
    </row>
    <row r="187" spans="22:22">
      <c r="V187"/>
    </row>
    <row r="188" spans="22:22">
      <c r="V188"/>
    </row>
    <row r="189" spans="22:22">
      <c r="V189"/>
    </row>
    <row r="190" spans="22:22">
      <c r="V190"/>
    </row>
    <row r="191" spans="22:22">
      <c r="V191"/>
    </row>
    <row r="192" spans="22:22">
      <c r="V192"/>
    </row>
    <row r="193" spans="22:22">
      <c r="V193"/>
    </row>
    <row r="194" spans="22:22">
      <c r="V194"/>
    </row>
    <row r="195" spans="22:22">
      <c r="V195"/>
    </row>
    <row r="196" spans="22:22">
      <c r="V196"/>
    </row>
    <row r="197" spans="22:22">
      <c r="V197"/>
    </row>
    <row r="198" spans="22:22">
      <c r="V198"/>
    </row>
    <row r="199" spans="22:22">
      <c r="V199"/>
    </row>
    <row r="200" spans="22:22">
      <c r="V200"/>
    </row>
    <row r="201" spans="22:22">
      <c r="V201"/>
    </row>
    <row r="202" spans="22:22">
      <c r="V202"/>
    </row>
    <row r="203" spans="22:22">
      <c r="V203"/>
    </row>
    <row r="204" spans="22:22">
      <c r="V204"/>
    </row>
    <row r="205" spans="22:22">
      <c r="V205"/>
    </row>
    <row r="206" spans="22:22">
      <c r="V206"/>
    </row>
    <row r="207" spans="22:22">
      <c r="V207"/>
    </row>
    <row r="208" spans="22:22">
      <c r="V208"/>
    </row>
    <row r="209" spans="22:22">
      <c r="V209"/>
    </row>
    <row r="210" spans="22:22">
      <c r="V210"/>
    </row>
    <row r="211" spans="22:22">
      <c r="V211"/>
    </row>
    <row r="212" spans="22:22">
      <c r="V212"/>
    </row>
    <row r="213" spans="22:22">
      <c r="V213"/>
    </row>
    <row r="214" spans="22:22">
      <c r="V214"/>
    </row>
    <row r="215" spans="22:22">
      <c r="V215"/>
    </row>
    <row r="216" spans="22:22">
      <c r="V216"/>
    </row>
    <row r="217" spans="22:22">
      <c r="V217"/>
    </row>
    <row r="218" spans="22:22">
      <c r="V218"/>
    </row>
    <row r="219" spans="22:22">
      <c r="V219"/>
    </row>
    <row r="220" spans="22:22">
      <c r="V220"/>
    </row>
    <row r="221" spans="22:22">
      <c r="V221"/>
    </row>
    <row r="222" spans="22:22">
      <c r="V222"/>
    </row>
    <row r="223" spans="22:22">
      <c r="V223"/>
    </row>
    <row r="224" spans="22:22">
      <c r="V224"/>
    </row>
    <row r="225" spans="22:22">
      <c r="V225"/>
    </row>
    <row r="226" spans="22:22">
      <c r="V226"/>
    </row>
    <row r="227" spans="22:22">
      <c r="V227"/>
    </row>
    <row r="228" spans="22:22">
      <c r="V228"/>
    </row>
    <row r="229" spans="22:22">
      <c r="V229"/>
    </row>
    <row r="230" spans="22:22">
      <c r="V230"/>
    </row>
    <row r="231" spans="22:22">
      <c r="V231"/>
    </row>
    <row r="232" spans="22:22">
      <c r="V232"/>
    </row>
    <row r="233" spans="22:22">
      <c r="V233"/>
    </row>
    <row r="234" spans="22:22">
      <c r="V234"/>
    </row>
    <row r="235" spans="22:22">
      <c r="V235"/>
    </row>
    <row r="236" spans="22:22">
      <c r="V236"/>
    </row>
    <row r="237" spans="22:22">
      <c r="V237"/>
    </row>
    <row r="238" spans="22:22">
      <c r="V238"/>
    </row>
    <row r="239" spans="22:22">
      <c r="V239"/>
    </row>
    <row r="240" spans="22:22">
      <c r="V240"/>
    </row>
    <row r="241" spans="22:22">
      <c r="V241"/>
    </row>
    <row r="242" spans="22:22">
      <c r="V242"/>
    </row>
    <row r="243" spans="22:22">
      <c r="V243"/>
    </row>
    <row r="244" spans="22:22">
      <c r="V244"/>
    </row>
    <row r="245" spans="22:22">
      <c r="V245"/>
    </row>
    <row r="246" spans="22:22">
      <c r="V246"/>
    </row>
    <row r="247" spans="22:22">
      <c r="V247"/>
    </row>
    <row r="248" spans="22:22">
      <c r="V248"/>
    </row>
    <row r="249" spans="22:22">
      <c r="V249"/>
    </row>
    <row r="250" spans="22:22">
      <c r="V250"/>
    </row>
    <row r="251" spans="22:22">
      <c r="V251"/>
    </row>
    <row r="252" spans="22:22">
      <c r="V252"/>
    </row>
    <row r="253" spans="22:22">
      <c r="V253"/>
    </row>
    <row r="254" spans="22:22">
      <c r="V254"/>
    </row>
    <row r="255" spans="22:22">
      <c r="V255"/>
    </row>
    <row r="256" spans="22:22">
      <c r="V256"/>
    </row>
    <row r="257" spans="22:22">
      <c r="V257"/>
    </row>
    <row r="258" spans="22:22">
      <c r="V258"/>
    </row>
    <row r="259" spans="22:22">
      <c r="V259"/>
    </row>
    <row r="260" spans="22:22">
      <c r="V260"/>
    </row>
    <row r="261" spans="22:22">
      <c r="V261"/>
    </row>
    <row r="262" spans="22:22">
      <c r="V262"/>
    </row>
    <row r="263" spans="22:22">
      <c r="V263"/>
    </row>
    <row r="264" spans="22:22">
      <c r="V264"/>
    </row>
    <row r="265" spans="22:22">
      <c r="V265"/>
    </row>
    <row r="266" spans="22:22">
      <c r="V266"/>
    </row>
    <row r="267" spans="22:22">
      <c r="V267"/>
    </row>
    <row r="268" spans="22:22">
      <c r="V268"/>
    </row>
    <row r="269" spans="22:22">
      <c r="V269"/>
    </row>
    <row r="270" spans="22:22">
      <c r="V270"/>
    </row>
    <row r="271" spans="22:22">
      <c r="V271"/>
    </row>
    <row r="272" spans="22:22">
      <c r="V272"/>
    </row>
    <row r="273" spans="22:22">
      <c r="V273"/>
    </row>
    <row r="274" spans="22:22">
      <c r="V274"/>
    </row>
    <row r="275" spans="22:22">
      <c r="V275"/>
    </row>
    <row r="276" spans="22:22">
      <c r="V276"/>
    </row>
    <row r="277" spans="22:22">
      <c r="V277"/>
    </row>
    <row r="278" spans="22:22">
      <c r="V278"/>
    </row>
    <row r="279" spans="22:22">
      <c r="V279"/>
    </row>
    <row r="280" spans="22:22">
      <c r="V280"/>
    </row>
    <row r="281" spans="22:22">
      <c r="V281"/>
    </row>
    <row r="282" spans="22:22">
      <c r="V282"/>
    </row>
    <row r="283" spans="22:22">
      <c r="V283"/>
    </row>
    <row r="284" spans="22:22">
      <c r="V284"/>
    </row>
    <row r="285" spans="22:22">
      <c r="V285"/>
    </row>
    <row r="286" spans="22:22">
      <c r="V286"/>
    </row>
    <row r="287" spans="22:22">
      <c r="V287"/>
    </row>
    <row r="288" spans="22:22">
      <c r="V288"/>
    </row>
    <row r="289" spans="22:22">
      <c r="V289"/>
    </row>
    <row r="290" spans="22:22">
      <c r="V290"/>
    </row>
    <row r="291" spans="22:22">
      <c r="V291"/>
    </row>
    <row r="292" spans="22:22">
      <c r="V292"/>
    </row>
    <row r="293" spans="22:22">
      <c r="V293"/>
    </row>
    <row r="294" spans="22:22">
      <c r="V294"/>
    </row>
    <row r="295" spans="22:22">
      <c r="V295"/>
    </row>
    <row r="296" spans="22:22">
      <c r="V296"/>
    </row>
    <row r="297" spans="22:22">
      <c r="V297"/>
    </row>
    <row r="298" spans="22:22">
      <c r="V298"/>
    </row>
    <row r="299" spans="22:22">
      <c r="V299"/>
    </row>
    <row r="300" spans="22:22">
      <c r="V300"/>
    </row>
    <row r="301" spans="22:22">
      <c r="V301"/>
    </row>
    <row r="302" spans="22:22">
      <c r="V302"/>
    </row>
    <row r="303" spans="22:22">
      <c r="V303"/>
    </row>
    <row r="304" spans="22:22">
      <c r="V304"/>
    </row>
    <row r="305" spans="22:22">
      <c r="V305"/>
    </row>
    <row r="306" spans="22:22">
      <c r="V306"/>
    </row>
    <row r="307" spans="22:22">
      <c r="V307"/>
    </row>
    <row r="308" spans="22:22">
      <c r="V308"/>
    </row>
    <row r="309" spans="22:22">
      <c r="V309"/>
    </row>
    <row r="310" spans="22:22">
      <c r="V310"/>
    </row>
    <row r="311" spans="22:22">
      <c r="V311"/>
    </row>
    <row r="312" spans="22:22">
      <c r="V312"/>
    </row>
    <row r="313" spans="22:22">
      <c r="V313"/>
    </row>
    <row r="314" spans="22:22">
      <c r="V314"/>
    </row>
    <row r="315" spans="22:22">
      <c r="V315"/>
    </row>
    <row r="316" spans="22:22">
      <c r="V316"/>
    </row>
    <row r="317" spans="22:22">
      <c r="V317"/>
    </row>
    <row r="318" spans="22:22">
      <c r="V318"/>
    </row>
    <row r="319" spans="22:22">
      <c r="V319"/>
    </row>
    <row r="320" spans="22:22">
      <c r="V320"/>
    </row>
    <row r="321" spans="22:22">
      <c r="V321"/>
    </row>
    <row r="322" spans="22:22">
      <c r="V322"/>
    </row>
    <row r="323" spans="22:22">
      <c r="V323"/>
    </row>
    <row r="324" spans="22:22">
      <c r="V324"/>
    </row>
    <row r="325" spans="22:22">
      <c r="V325"/>
    </row>
    <row r="326" spans="22:22">
      <c r="V326"/>
    </row>
    <row r="327" spans="22:22">
      <c r="V327"/>
    </row>
    <row r="328" spans="22:22">
      <c r="V328"/>
    </row>
    <row r="329" spans="22:22">
      <c r="V329"/>
    </row>
    <row r="330" spans="22:22">
      <c r="V330"/>
    </row>
    <row r="331" spans="22:22">
      <c r="V331"/>
    </row>
    <row r="332" spans="22:22">
      <c r="V332"/>
    </row>
    <row r="333" spans="22:22">
      <c r="V333"/>
    </row>
    <row r="334" spans="22:22">
      <c r="V334"/>
    </row>
    <row r="335" spans="22:22">
      <c r="V335"/>
    </row>
    <row r="336" spans="22:22">
      <c r="V336"/>
    </row>
    <row r="337" spans="22:22">
      <c r="V337"/>
    </row>
    <row r="338" spans="22:22">
      <c r="V338"/>
    </row>
    <row r="339" spans="22:22">
      <c r="V339"/>
    </row>
    <row r="340" spans="22:22">
      <c r="V340"/>
    </row>
    <row r="341" spans="22:22">
      <c r="V341"/>
    </row>
    <row r="342" spans="22:22">
      <c r="V342"/>
    </row>
    <row r="343" spans="22:22">
      <c r="V343"/>
    </row>
    <row r="344" spans="22:22">
      <c r="V344"/>
    </row>
    <row r="345" spans="22:22">
      <c r="V345"/>
    </row>
    <row r="346" spans="22:22">
      <c r="V346"/>
    </row>
    <row r="347" spans="22:22">
      <c r="V347"/>
    </row>
    <row r="348" spans="22:22">
      <c r="V348"/>
    </row>
    <row r="349" spans="22:22">
      <c r="V349"/>
    </row>
    <row r="350" spans="22:22">
      <c r="V350"/>
    </row>
    <row r="351" spans="22:22">
      <c r="V351"/>
    </row>
    <row r="352" spans="22:22">
      <c r="V352"/>
    </row>
    <row r="353" spans="22:22">
      <c r="V353"/>
    </row>
    <row r="354" spans="22:22">
      <c r="V354"/>
    </row>
    <row r="355" spans="22:22">
      <c r="V355"/>
    </row>
    <row r="356" spans="22:22">
      <c r="V356"/>
    </row>
    <row r="357" spans="22:22">
      <c r="V357"/>
    </row>
    <row r="358" spans="22:22">
      <c r="V358"/>
    </row>
    <row r="359" spans="22:22">
      <c r="V359"/>
    </row>
    <row r="360" spans="22:22">
      <c r="V360"/>
    </row>
    <row r="361" spans="22:22">
      <c r="V361"/>
    </row>
    <row r="362" spans="22:22">
      <c r="V362"/>
    </row>
    <row r="363" spans="22:22">
      <c r="V363"/>
    </row>
    <row r="364" spans="22:22">
      <c r="V364"/>
    </row>
    <row r="365" spans="22:22">
      <c r="V365"/>
    </row>
    <row r="366" spans="22:22">
      <c r="V366"/>
    </row>
    <row r="367" spans="22:22">
      <c r="V367"/>
    </row>
    <row r="368" spans="22:22">
      <c r="V368"/>
    </row>
    <row r="369" spans="22:22">
      <c r="V369"/>
    </row>
    <row r="370" spans="22:22">
      <c r="V370"/>
    </row>
    <row r="371" spans="22:22">
      <c r="V371"/>
    </row>
    <row r="372" spans="22:22">
      <c r="V372"/>
    </row>
    <row r="373" spans="22:22">
      <c r="V373"/>
    </row>
    <row r="374" spans="22:22">
      <c r="V374"/>
    </row>
    <row r="375" spans="22:22">
      <c r="V375"/>
    </row>
    <row r="376" spans="22:22">
      <c r="V376"/>
    </row>
    <row r="377" spans="22:22">
      <c r="V377"/>
    </row>
    <row r="378" spans="22:22">
      <c r="V378"/>
    </row>
    <row r="379" spans="22:22">
      <c r="V379"/>
    </row>
    <row r="380" spans="22:22">
      <c r="V380"/>
    </row>
    <row r="381" spans="22:22">
      <c r="V381"/>
    </row>
    <row r="382" spans="22:22">
      <c r="V382"/>
    </row>
    <row r="383" spans="22:22">
      <c r="V383"/>
    </row>
    <row r="384" spans="22:22">
      <c r="V384"/>
    </row>
    <row r="385" spans="22:22">
      <c r="V385"/>
    </row>
    <row r="386" spans="22:22">
      <c r="V386"/>
    </row>
    <row r="387" spans="22:22">
      <c r="V387"/>
    </row>
    <row r="388" spans="22:22">
      <c r="V388"/>
    </row>
    <row r="389" spans="22:22">
      <c r="V389"/>
    </row>
    <row r="390" spans="22:22">
      <c r="V390"/>
    </row>
    <row r="391" spans="22:22">
      <c r="V391"/>
    </row>
    <row r="392" spans="22:22">
      <c r="V392"/>
    </row>
    <row r="393" spans="22:22">
      <c r="V393"/>
    </row>
    <row r="394" spans="22:22">
      <c r="V394"/>
    </row>
    <row r="395" spans="22:22">
      <c r="V395"/>
    </row>
    <row r="396" spans="22:22">
      <c r="V396"/>
    </row>
    <row r="397" spans="22:22">
      <c r="V397"/>
    </row>
    <row r="398" spans="22:22">
      <c r="V398"/>
    </row>
    <row r="399" spans="22:22">
      <c r="V399"/>
    </row>
    <row r="400" spans="22:22">
      <c r="V400"/>
    </row>
    <row r="401" spans="22:22">
      <c r="V401"/>
    </row>
    <row r="402" spans="22:22">
      <c r="V402"/>
    </row>
    <row r="403" spans="22:22">
      <c r="V403"/>
    </row>
    <row r="404" spans="22:22">
      <c r="V404"/>
    </row>
    <row r="405" spans="22:22">
      <c r="V405"/>
    </row>
    <row r="406" spans="22:22">
      <c r="V406"/>
    </row>
    <row r="407" spans="22:22">
      <c r="V407"/>
    </row>
    <row r="408" spans="22:22">
      <c r="V408"/>
    </row>
    <row r="409" spans="22:22">
      <c r="V409"/>
    </row>
    <row r="410" spans="22:22">
      <c r="V410"/>
    </row>
    <row r="411" spans="22:22">
      <c r="V411"/>
    </row>
    <row r="412" spans="22:22">
      <c r="V412"/>
    </row>
    <row r="413" spans="22:22">
      <c r="V413"/>
    </row>
    <row r="414" spans="22:22">
      <c r="V414"/>
    </row>
    <row r="415" spans="22:22">
      <c r="V415"/>
    </row>
    <row r="416" spans="22:22">
      <c r="V416"/>
    </row>
    <row r="417" spans="22:22">
      <c r="V417"/>
    </row>
    <row r="418" spans="22:22">
      <c r="V418"/>
    </row>
    <row r="419" spans="22:22">
      <c r="V419"/>
    </row>
    <row r="420" spans="22:22">
      <c r="V420"/>
    </row>
    <row r="421" spans="22:22">
      <c r="V421"/>
    </row>
    <row r="422" spans="22:22">
      <c r="V422"/>
    </row>
    <row r="423" spans="22:22">
      <c r="V423"/>
    </row>
    <row r="424" spans="22:22">
      <c r="V424"/>
    </row>
    <row r="425" spans="22:22">
      <c r="V425"/>
    </row>
    <row r="426" spans="22:22">
      <c r="V426"/>
    </row>
    <row r="427" spans="22:22">
      <c r="V427"/>
    </row>
    <row r="428" spans="22:22">
      <c r="V428"/>
    </row>
    <row r="429" spans="22:22">
      <c r="V429"/>
    </row>
    <row r="430" spans="22:22">
      <c r="V430"/>
    </row>
    <row r="431" spans="22:22">
      <c r="V431"/>
    </row>
    <row r="432" spans="22:22">
      <c r="V432"/>
    </row>
    <row r="433" spans="22:22">
      <c r="V433"/>
    </row>
    <row r="434" spans="22:22">
      <c r="V434"/>
    </row>
    <row r="435" spans="22:22">
      <c r="V435"/>
    </row>
    <row r="436" spans="22:22">
      <c r="V436"/>
    </row>
    <row r="437" spans="22:22">
      <c r="V437"/>
    </row>
    <row r="438" spans="22:22">
      <c r="V438"/>
    </row>
    <row r="439" spans="22:22">
      <c r="V439"/>
    </row>
    <row r="440" spans="22:22">
      <c r="V440"/>
    </row>
    <row r="441" spans="22:22">
      <c r="V441"/>
    </row>
    <row r="442" spans="22:22">
      <c r="V442"/>
    </row>
    <row r="443" spans="22:22">
      <c r="V443"/>
    </row>
    <row r="444" spans="22:22">
      <c r="V444"/>
    </row>
    <row r="445" spans="22:22">
      <c r="V445"/>
    </row>
    <row r="446" spans="22:22">
      <c r="V446"/>
    </row>
    <row r="447" spans="22:22">
      <c r="V447"/>
    </row>
    <row r="448" spans="22:22">
      <c r="V448"/>
    </row>
    <row r="449" spans="22:22">
      <c r="V449"/>
    </row>
    <row r="450" spans="22:22">
      <c r="V450"/>
    </row>
    <row r="451" spans="22:22">
      <c r="V451"/>
    </row>
    <row r="452" spans="22:22">
      <c r="V452"/>
    </row>
    <row r="453" spans="22:22">
      <c r="V453"/>
    </row>
    <row r="454" spans="22:22">
      <c r="V454"/>
    </row>
    <row r="455" spans="22:22">
      <c r="V455"/>
    </row>
    <row r="456" spans="22:22">
      <c r="V456"/>
    </row>
    <row r="457" spans="22:22">
      <c r="V457"/>
    </row>
    <row r="458" spans="22:22">
      <c r="V458"/>
    </row>
    <row r="459" spans="22:22">
      <c r="V459"/>
    </row>
    <row r="460" spans="22:22">
      <c r="V460"/>
    </row>
    <row r="461" spans="22:22">
      <c r="V461"/>
    </row>
    <row r="462" spans="22:22">
      <c r="V462"/>
    </row>
    <row r="463" spans="22:22">
      <c r="V463"/>
    </row>
    <row r="464" spans="22:22">
      <c r="V464"/>
    </row>
    <row r="465" spans="22:22">
      <c r="V465"/>
    </row>
    <row r="466" spans="22:22">
      <c r="V466"/>
    </row>
    <row r="467" spans="22:22">
      <c r="V467"/>
    </row>
    <row r="468" spans="22:22">
      <c r="V468"/>
    </row>
    <row r="469" spans="22:22">
      <c r="V469"/>
    </row>
    <row r="470" spans="22:22">
      <c r="V470"/>
    </row>
    <row r="471" spans="22:22">
      <c r="V471"/>
    </row>
    <row r="472" spans="22:22">
      <c r="V472"/>
    </row>
    <row r="473" spans="22:22">
      <c r="V473"/>
    </row>
    <row r="474" spans="22:22">
      <c r="V474"/>
    </row>
    <row r="475" spans="22:22">
      <c r="V475"/>
    </row>
    <row r="476" spans="22:22">
      <c r="V476"/>
    </row>
    <row r="477" spans="22:22">
      <c r="V477"/>
    </row>
    <row r="478" spans="22:22">
      <c r="V478"/>
    </row>
    <row r="479" spans="22:22">
      <c r="V479"/>
    </row>
    <row r="480" spans="22:22">
      <c r="V480"/>
    </row>
    <row r="481" spans="22:22">
      <c r="V481"/>
    </row>
    <row r="482" spans="22:22">
      <c r="V482"/>
    </row>
    <row r="483" spans="22:22">
      <c r="V483"/>
    </row>
    <row r="484" spans="22:22">
      <c r="V484"/>
    </row>
    <row r="485" spans="22:22">
      <c r="V485"/>
    </row>
    <row r="486" spans="22:22">
      <c r="V486"/>
    </row>
    <row r="487" spans="22:22">
      <c r="V487"/>
    </row>
    <row r="488" spans="22:22">
      <c r="V488"/>
    </row>
    <row r="489" spans="22:22">
      <c r="V489"/>
    </row>
    <row r="490" spans="22:22">
      <c r="V490"/>
    </row>
    <row r="491" spans="22:22">
      <c r="V491"/>
    </row>
    <row r="492" spans="22:22">
      <c r="V492"/>
    </row>
    <row r="493" spans="22:22">
      <c r="V493"/>
    </row>
    <row r="494" spans="22:22">
      <c r="V494"/>
    </row>
    <row r="495" spans="22:22">
      <c r="V495"/>
    </row>
    <row r="496" spans="22:22">
      <c r="V496"/>
    </row>
    <row r="497" spans="22:22">
      <c r="V497"/>
    </row>
    <row r="498" spans="22:22">
      <c r="V498"/>
    </row>
    <row r="499" spans="22:22">
      <c r="V499"/>
    </row>
    <row r="500" spans="22:22">
      <c r="V500"/>
    </row>
    <row r="501" spans="22:22">
      <c r="V501"/>
    </row>
    <row r="502" spans="22:22">
      <c r="V502"/>
    </row>
    <row r="503" spans="22:22">
      <c r="V503"/>
    </row>
    <row r="504" spans="22:22">
      <c r="V504"/>
    </row>
    <row r="505" spans="22:22">
      <c r="V505"/>
    </row>
    <row r="506" spans="22:22">
      <c r="V506"/>
    </row>
    <row r="507" spans="22:22">
      <c r="V507"/>
    </row>
    <row r="508" spans="22:22">
      <c r="V508"/>
    </row>
    <row r="509" spans="22:22">
      <c r="V509"/>
    </row>
    <row r="510" spans="22:22">
      <c r="V510"/>
    </row>
    <row r="511" spans="22:22">
      <c r="V511"/>
    </row>
    <row r="512" spans="22:22">
      <c r="V512"/>
    </row>
    <row r="513" spans="22:22">
      <c r="V513"/>
    </row>
    <row r="514" spans="22:22">
      <c r="V514"/>
    </row>
    <row r="515" spans="22:22">
      <c r="V515"/>
    </row>
    <row r="516" spans="22:22">
      <c r="V516"/>
    </row>
    <row r="517" spans="22:22">
      <c r="V517"/>
    </row>
    <row r="518" spans="22:22">
      <c r="V518"/>
    </row>
    <row r="519" spans="22:22">
      <c r="V519"/>
    </row>
    <row r="520" spans="22:22">
      <c r="V520"/>
    </row>
    <row r="521" spans="22:22">
      <c r="V521"/>
    </row>
    <row r="522" spans="22:22">
      <c r="V522"/>
    </row>
    <row r="523" spans="22:22">
      <c r="V523"/>
    </row>
    <row r="524" spans="22:22">
      <c r="V524"/>
    </row>
    <row r="525" spans="22:22">
      <c r="V525"/>
    </row>
    <row r="526" spans="22:22">
      <c r="V526"/>
    </row>
    <row r="527" spans="22:22">
      <c r="V527"/>
    </row>
    <row r="528" spans="22:22">
      <c r="V528"/>
    </row>
    <row r="529" spans="22:22">
      <c r="V529"/>
    </row>
    <row r="530" spans="22:22">
      <c r="V530"/>
    </row>
    <row r="531" spans="22:22">
      <c r="V531"/>
    </row>
    <row r="532" spans="22:22">
      <c r="V532"/>
    </row>
    <row r="533" spans="22:22">
      <c r="V533"/>
    </row>
    <row r="534" spans="22:22">
      <c r="V534"/>
    </row>
    <row r="535" spans="22:22">
      <c r="V535"/>
    </row>
    <row r="536" spans="22:22">
      <c r="V536"/>
    </row>
    <row r="537" spans="22:22">
      <c r="V537"/>
    </row>
    <row r="538" spans="22:22">
      <c r="V538"/>
    </row>
    <row r="539" spans="22:22">
      <c r="V539"/>
    </row>
    <row r="540" spans="22:22">
      <c r="V540"/>
    </row>
    <row r="541" spans="22:22">
      <c r="V541"/>
    </row>
    <row r="542" spans="22:22">
      <c r="V542"/>
    </row>
    <row r="543" spans="22:22">
      <c r="V543"/>
    </row>
    <row r="544" spans="22:22">
      <c r="V544"/>
    </row>
    <row r="545" spans="22:22">
      <c r="V545"/>
    </row>
    <row r="546" spans="22:22">
      <c r="V546"/>
    </row>
    <row r="547" spans="22:22">
      <c r="V547"/>
    </row>
    <row r="548" spans="22:22">
      <c r="V548"/>
    </row>
    <row r="549" spans="22:22">
      <c r="V549"/>
    </row>
    <row r="550" spans="22:22">
      <c r="V550"/>
    </row>
    <row r="551" spans="22:22">
      <c r="V551"/>
    </row>
    <row r="552" spans="22:22">
      <c r="V552"/>
    </row>
    <row r="553" spans="22:22">
      <c r="V553"/>
    </row>
    <row r="554" spans="22:22">
      <c r="V554"/>
    </row>
    <row r="555" spans="22:22">
      <c r="V555"/>
    </row>
    <row r="556" spans="22:22">
      <c r="V556"/>
    </row>
    <row r="557" spans="22:22">
      <c r="V557"/>
    </row>
    <row r="558" spans="22:22">
      <c r="V558"/>
    </row>
    <row r="559" spans="22:22">
      <c r="V559"/>
    </row>
    <row r="560" spans="22:22">
      <c r="V560"/>
    </row>
    <row r="561" spans="22:22">
      <c r="V561"/>
    </row>
    <row r="562" spans="22:22">
      <c r="V562"/>
    </row>
    <row r="563" spans="22:22">
      <c r="V563"/>
    </row>
    <row r="564" spans="22:22">
      <c r="V564"/>
    </row>
    <row r="565" spans="22:22">
      <c r="V565"/>
    </row>
    <row r="566" spans="22:22">
      <c r="V566"/>
    </row>
    <row r="567" spans="22:22">
      <c r="V567"/>
    </row>
    <row r="568" spans="22:22">
      <c r="V568"/>
    </row>
    <row r="569" spans="22:22">
      <c r="V569"/>
    </row>
    <row r="570" spans="22:22">
      <c r="V570"/>
    </row>
    <row r="571" spans="22:22">
      <c r="V571"/>
    </row>
    <row r="572" spans="22:22">
      <c r="V572"/>
    </row>
    <row r="573" spans="22:22">
      <c r="V573"/>
    </row>
    <row r="574" spans="22:22">
      <c r="V574"/>
    </row>
    <row r="575" spans="22:22">
      <c r="V575"/>
    </row>
    <row r="576" spans="22:22">
      <c r="V576"/>
    </row>
    <row r="577" spans="22:22">
      <c r="V577"/>
    </row>
    <row r="578" spans="22:22">
      <c r="V578"/>
    </row>
    <row r="579" spans="22:22">
      <c r="V579"/>
    </row>
    <row r="580" spans="22:22">
      <c r="V580"/>
    </row>
    <row r="581" spans="22:22">
      <c r="V581"/>
    </row>
    <row r="582" spans="22:22">
      <c r="V582"/>
    </row>
    <row r="583" spans="22:22">
      <c r="V583"/>
    </row>
    <row r="584" spans="22:22">
      <c r="V584"/>
    </row>
    <row r="585" spans="22:22">
      <c r="V585"/>
    </row>
    <row r="586" spans="22:22">
      <c r="V586"/>
    </row>
    <row r="587" spans="22:22">
      <c r="V587"/>
    </row>
    <row r="588" spans="22:22">
      <c r="V588"/>
    </row>
    <row r="589" spans="22:22">
      <c r="V589"/>
    </row>
    <row r="590" spans="22:22">
      <c r="V590"/>
    </row>
    <row r="591" spans="22:22">
      <c r="V591"/>
    </row>
    <row r="592" spans="22:22">
      <c r="V592"/>
    </row>
    <row r="593" spans="22:22">
      <c r="V593"/>
    </row>
    <row r="594" spans="22:22">
      <c r="V594"/>
    </row>
    <row r="595" spans="22:22">
      <c r="V595"/>
    </row>
    <row r="596" spans="22:22">
      <c r="V596"/>
    </row>
    <row r="597" spans="22:22">
      <c r="V597"/>
    </row>
    <row r="598" spans="22:22">
      <c r="V598"/>
    </row>
    <row r="599" spans="22:22">
      <c r="V599"/>
    </row>
    <row r="600" spans="22:22">
      <c r="V600"/>
    </row>
    <row r="601" spans="22:22">
      <c r="V601"/>
    </row>
    <row r="602" spans="22:22">
      <c r="V602"/>
    </row>
    <row r="603" spans="22:22">
      <c r="V603"/>
    </row>
    <row r="604" spans="22:22">
      <c r="V604"/>
    </row>
    <row r="605" spans="22:22">
      <c r="V605"/>
    </row>
    <row r="606" spans="22:22">
      <c r="V606"/>
    </row>
    <row r="607" spans="22:22">
      <c r="V607"/>
    </row>
    <row r="608" spans="22:22">
      <c r="V608"/>
    </row>
    <row r="609" spans="22:22">
      <c r="V609"/>
    </row>
    <row r="610" spans="22:22">
      <c r="V610"/>
    </row>
    <row r="611" spans="22:22">
      <c r="V611"/>
    </row>
    <row r="612" spans="22:22">
      <c r="V612"/>
    </row>
    <row r="613" spans="22:22">
      <c r="V613"/>
    </row>
    <row r="614" spans="22:22">
      <c r="V614"/>
    </row>
    <row r="615" spans="22:22">
      <c r="V615"/>
    </row>
    <row r="616" spans="22:22">
      <c r="V616"/>
    </row>
    <row r="617" spans="22:22">
      <c r="V617"/>
    </row>
    <row r="618" spans="22:22">
      <c r="V618"/>
    </row>
    <row r="619" spans="22:22">
      <c r="V619"/>
    </row>
    <row r="620" spans="22:22">
      <c r="V620"/>
    </row>
    <row r="621" spans="22:22">
      <c r="V621"/>
    </row>
    <row r="622" spans="22:22">
      <c r="V622"/>
    </row>
    <row r="623" spans="22:22">
      <c r="V623"/>
    </row>
    <row r="624" spans="22:22">
      <c r="V624"/>
    </row>
    <row r="625" spans="22:22">
      <c r="V625"/>
    </row>
    <row r="626" spans="22:22">
      <c r="V626"/>
    </row>
    <row r="627" spans="22:22">
      <c r="V627"/>
    </row>
    <row r="628" spans="22:22">
      <c r="V628"/>
    </row>
    <row r="629" spans="22:22">
      <c r="V629"/>
    </row>
    <row r="630" spans="22:22">
      <c r="V630"/>
    </row>
    <row r="631" spans="22:22">
      <c r="V631"/>
    </row>
    <row r="632" spans="22:22">
      <c r="V632"/>
    </row>
    <row r="633" spans="22:22">
      <c r="V633"/>
    </row>
    <row r="634" spans="22:22">
      <c r="V634"/>
    </row>
    <row r="635" spans="22:22">
      <c r="V635"/>
    </row>
    <row r="636" spans="22:22">
      <c r="V636"/>
    </row>
    <row r="637" spans="22:22">
      <c r="V637"/>
    </row>
    <row r="638" spans="22:22">
      <c r="V638"/>
    </row>
    <row r="639" spans="22:22">
      <c r="V639"/>
    </row>
    <row r="640" spans="22:22">
      <c r="V640"/>
    </row>
    <row r="641" spans="22:22">
      <c r="V641"/>
    </row>
    <row r="642" spans="22:22">
      <c r="V642"/>
    </row>
    <row r="643" spans="22:22">
      <c r="V643"/>
    </row>
    <row r="644" spans="22:22">
      <c r="V644"/>
    </row>
    <row r="645" spans="22:22">
      <c r="V645"/>
    </row>
    <row r="646" spans="22:22">
      <c r="V646"/>
    </row>
    <row r="647" spans="22:22">
      <c r="V647"/>
    </row>
    <row r="648" spans="22:22">
      <c r="V648"/>
    </row>
    <row r="649" spans="22:22">
      <c r="V649"/>
    </row>
    <row r="650" spans="22:22">
      <c r="V650"/>
    </row>
    <row r="651" spans="22:22">
      <c r="V651"/>
    </row>
    <row r="652" spans="22:22">
      <c r="V652"/>
    </row>
    <row r="653" spans="22:22">
      <c r="V653"/>
    </row>
    <row r="654" spans="22:22">
      <c r="V654"/>
    </row>
    <row r="655" spans="22:22">
      <c r="V655"/>
    </row>
    <row r="656" spans="22:22">
      <c r="V656"/>
    </row>
    <row r="657" spans="22:22">
      <c r="V657"/>
    </row>
    <row r="658" spans="22:22">
      <c r="V658"/>
    </row>
    <row r="659" spans="22:22">
      <c r="V659"/>
    </row>
    <row r="660" spans="22:22">
      <c r="V660"/>
    </row>
    <row r="661" spans="22:22">
      <c r="V661"/>
    </row>
    <row r="662" spans="22:22">
      <c r="V662"/>
    </row>
    <row r="663" spans="22:22">
      <c r="V663"/>
    </row>
    <row r="664" spans="22:22">
      <c r="V664"/>
    </row>
    <row r="665" spans="22:22">
      <c r="V665"/>
    </row>
    <row r="666" spans="22:22">
      <c r="V666"/>
    </row>
    <row r="667" spans="22:22">
      <c r="V667"/>
    </row>
    <row r="668" spans="22:22">
      <c r="V668"/>
    </row>
    <row r="669" spans="22:22">
      <c r="V669"/>
    </row>
    <row r="670" spans="22:22">
      <c r="V670"/>
    </row>
    <row r="671" spans="22:22">
      <c r="V671"/>
    </row>
    <row r="672" spans="22:22">
      <c r="V672"/>
    </row>
    <row r="673" spans="22:22">
      <c r="V673"/>
    </row>
    <row r="674" spans="22:22">
      <c r="V674"/>
    </row>
    <row r="675" spans="22:22">
      <c r="V675"/>
    </row>
    <row r="676" spans="22:22">
      <c r="V676"/>
    </row>
    <row r="677" spans="22:22">
      <c r="V677"/>
    </row>
    <row r="678" spans="22:22">
      <c r="V678"/>
    </row>
    <row r="679" spans="22:22">
      <c r="V679"/>
    </row>
    <row r="680" spans="22:22">
      <c r="V680"/>
    </row>
    <row r="681" spans="22:22">
      <c r="V681"/>
    </row>
    <row r="682" spans="22:22">
      <c r="V682"/>
    </row>
    <row r="683" spans="22:22">
      <c r="V683"/>
    </row>
    <row r="684" spans="22:22">
      <c r="V684"/>
    </row>
    <row r="685" spans="22:22">
      <c r="V685"/>
    </row>
    <row r="686" spans="22:22">
      <c r="V686"/>
    </row>
    <row r="687" spans="22:22">
      <c r="V687"/>
    </row>
    <row r="688" spans="22:22">
      <c r="V688"/>
    </row>
    <row r="689" spans="22:22">
      <c r="V689"/>
    </row>
    <row r="690" spans="22:22">
      <c r="V690"/>
    </row>
    <row r="691" spans="22:22">
      <c r="V691"/>
    </row>
    <row r="692" spans="22:22">
      <c r="V692"/>
    </row>
    <row r="693" spans="22:22">
      <c r="V693"/>
    </row>
    <row r="694" spans="22:22">
      <c r="V694"/>
    </row>
    <row r="695" spans="22:22">
      <c r="V695"/>
    </row>
    <row r="696" spans="22:22">
      <c r="V696"/>
    </row>
    <row r="697" spans="22:22">
      <c r="V697"/>
    </row>
    <row r="698" spans="22:22">
      <c r="V698"/>
    </row>
    <row r="699" spans="22:22">
      <c r="V699"/>
    </row>
    <row r="700" spans="22:22">
      <c r="V700"/>
    </row>
    <row r="701" spans="22:22">
      <c r="V701"/>
    </row>
    <row r="702" spans="22:22">
      <c r="V702"/>
    </row>
    <row r="703" spans="22:22">
      <c r="V703"/>
    </row>
    <row r="704" spans="22:22">
      <c r="V704"/>
    </row>
    <row r="705" spans="22:22">
      <c r="V705"/>
    </row>
    <row r="706" spans="22:22">
      <c r="V706"/>
    </row>
    <row r="707" spans="22:22">
      <c r="V707"/>
    </row>
    <row r="708" spans="22:22">
      <c r="V708"/>
    </row>
    <row r="709" spans="22:22">
      <c r="V709"/>
    </row>
    <row r="710" spans="22:22">
      <c r="V710"/>
    </row>
    <row r="711" spans="22:22">
      <c r="V711"/>
    </row>
    <row r="712" spans="22:22">
      <c r="V712"/>
    </row>
    <row r="713" spans="22:22">
      <c r="V713"/>
    </row>
    <row r="714" spans="22:22">
      <c r="V714"/>
    </row>
    <row r="715" spans="22:22">
      <c r="V715"/>
    </row>
    <row r="716" spans="22:22">
      <c r="V716"/>
    </row>
    <row r="717" spans="22:22">
      <c r="V717"/>
    </row>
    <row r="718" spans="22:22">
      <c r="V718"/>
    </row>
    <row r="719" spans="22:22">
      <c r="V719"/>
    </row>
    <row r="720" spans="22:22">
      <c r="V720"/>
    </row>
    <row r="721" spans="22:22">
      <c r="V721"/>
    </row>
    <row r="722" spans="22:22">
      <c r="V722"/>
    </row>
    <row r="723" spans="22:22">
      <c r="V723"/>
    </row>
    <row r="724" spans="22:22">
      <c r="V724"/>
    </row>
    <row r="725" spans="22:22">
      <c r="V725"/>
    </row>
    <row r="726" spans="22:22">
      <c r="V726"/>
    </row>
    <row r="727" spans="22:22">
      <c r="V727"/>
    </row>
    <row r="728" spans="22:22">
      <c r="V728"/>
    </row>
    <row r="729" spans="22:22">
      <c r="V729"/>
    </row>
    <row r="730" spans="22:22">
      <c r="V730"/>
    </row>
    <row r="731" spans="22:22">
      <c r="V731"/>
    </row>
    <row r="732" spans="22:22">
      <c r="V732"/>
    </row>
    <row r="733" spans="22:22">
      <c r="V733"/>
    </row>
    <row r="734" spans="22:22">
      <c r="V734"/>
    </row>
    <row r="735" spans="22:22">
      <c r="V735"/>
    </row>
    <row r="736" spans="22:22">
      <c r="V736"/>
    </row>
    <row r="737" spans="22:22">
      <c r="V737"/>
    </row>
    <row r="738" spans="22:22">
      <c r="V738"/>
    </row>
    <row r="739" spans="22:22">
      <c r="V739"/>
    </row>
    <row r="740" spans="22:22">
      <c r="V740"/>
    </row>
    <row r="741" spans="22:22">
      <c r="V741"/>
    </row>
    <row r="742" spans="22:22">
      <c r="V742"/>
    </row>
    <row r="743" spans="22:22">
      <c r="V743"/>
    </row>
    <row r="744" spans="22:22">
      <c r="V744"/>
    </row>
    <row r="745" spans="22:22">
      <c r="V745"/>
    </row>
    <row r="746" spans="22:22">
      <c r="V746"/>
    </row>
    <row r="747" spans="22:22">
      <c r="V747"/>
    </row>
    <row r="748" spans="22:22">
      <c r="V748"/>
    </row>
    <row r="749" spans="22:22">
      <c r="V749"/>
    </row>
    <row r="750" spans="22:22">
      <c r="V750"/>
    </row>
    <row r="751" spans="22:22">
      <c r="V751"/>
    </row>
    <row r="752" spans="22:22">
      <c r="V752"/>
    </row>
    <row r="753" spans="22:22">
      <c r="V753"/>
    </row>
    <row r="754" spans="22:22">
      <c r="V754"/>
    </row>
    <row r="755" spans="22:22">
      <c r="V755"/>
    </row>
    <row r="756" spans="22:22">
      <c r="V756"/>
    </row>
    <row r="757" spans="22:22">
      <c r="V757"/>
    </row>
    <row r="758" spans="22:22">
      <c r="V758"/>
    </row>
    <row r="759" spans="22:22">
      <c r="V759"/>
    </row>
    <row r="760" spans="22:22">
      <c r="V760"/>
    </row>
    <row r="761" spans="22:22">
      <c r="V761"/>
    </row>
    <row r="762" spans="22:22">
      <c r="V762"/>
    </row>
    <row r="763" spans="22:22">
      <c r="V763"/>
    </row>
    <row r="764" spans="22:22">
      <c r="V764"/>
    </row>
    <row r="765" spans="22:22">
      <c r="V765"/>
    </row>
    <row r="766" spans="22:22">
      <c r="V766"/>
    </row>
    <row r="767" spans="22:22">
      <c r="V767"/>
    </row>
    <row r="768" spans="22:22">
      <c r="V768"/>
    </row>
    <row r="769" spans="22:22">
      <c r="V769"/>
    </row>
    <row r="770" spans="22:22">
      <c r="V770"/>
    </row>
    <row r="771" spans="22:22">
      <c r="V771"/>
    </row>
    <row r="772" spans="22:22">
      <c r="V772"/>
    </row>
    <row r="773" spans="22:22">
      <c r="V773"/>
    </row>
    <row r="774" spans="22:22">
      <c r="V774"/>
    </row>
    <row r="775" spans="22:22">
      <c r="V775"/>
    </row>
    <row r="776" spans="22:22">
      <c r="V776"/>
    </row>
    <row r="777" spans="22:22">
      <c r="V777"/>
    </row>
    <row r="778" spans="22:22">
      <c r="V778"/>
    </row>
    <row r="779" spans="22:22">
      <c r="V779"/>
    </row>
    <row r="780" spans="22:22">
      <c r="V780"/>
    </row>
    <row r="781" spans="22:22">
      <c r="V781"/>
    </row>
    <row r="782" spans="22:22">
      <c r="V782"/>
    </row>
    <row r="783" spans="22:22">
      <c r="V783"/>
    </row>
    <row r="784" spans="22:22">
      <c r="V784"/>
    </row>
    <row r="785" spans="22:22">
      <c r="V785"/>
    </row>
    <row r="786" spans="22:22">
      <c r="V786"/>
    </row>
    <row r="787" spans="22:22">
      <c r="V787"/>
    </row>
    <row r="788" spans="22:22">
      <c r="V788"/>
    </row>
    <row r="789" spans="22:22">
      <c r="V789"/>
    </row>
    <row r="790" spans="22:22">
      <c r="V790"/>
    </row>
    <row r="791" spans="22:22">
      <c r="V791"/>
    </row>
    <row r="792" spans="22:22">
      <c r="V792"/>
    </row>
    <row r="793" spans="22:22">
      <c r="V793"/>
    </row>
    <row r="794" spans="22:22">
      <c r="V794"/>
    </row>
    <row r="795" spans="22:22">
      <c r="V795"/>
    </row>
    <row r="796" spans="22:22">
      <c r="V796"/>
    </row>
    <row r="797" spans="22:22">
      <c r="V797"/>
    </row>
    <row r="798" spans="22:22">
      <c r="V798"/>
    </row>
    <row r="799" spans="22:22">
      <c r="V799"/>
    </row>
    <row r="800" spans="22:22">
      <c r="V800"/>
    </row>
    <row r="801" spans="22:22">
      <c r="V801"/>
    </row>
    <row r="802" spans="22:22">
      <c r="V802"/>
    </row>
    <row r="803" spans="22:22">
      <c r="V803"/>
    </row>
    <row r="804" spans="22:22">
      <c r="V804"/>
    </row>
    <row r="805" spans="22:22">
      <c r="V805"/>
    </row>
    <row r="806" spans="22:22">
      <c r="V806"/>
    </row>
    <row r="807" spans="22:22">
      <c r="V807"/>
    </row>
    <row r="808" spans="22:22">
      <c r="V808"/>
    </row>
    <row r="809" spans="22:22">
      <c r="V809"/>
    </row>
    <row r="810" spans="22:22">
      <c r="V810"/>
    </row>
    <row r="811" spans="22:22">
      <c r="V811"/>
    </row>
    <row r="812" spans="22:22">
      <c r="V812"/>
    </row>
    <row r="813" spans="22:22">
      <c r="V813"/>
    </row>
    <row r="814" spans="22:22">
      <c r="V814"/>
    </row>
    <row r="815" spans="22:22">
      <c r="V815"/>
    </row>
    <row r="816" spans="22:22">
      <c r="V816"/>
    </row>
    <row r="817" spans="22:22">
      <c r="V817"/>
    </row>
    <row r="818" spans="22:22">
      <c r="V818"/>
    </row>
    <row r="819" spans="22:22">
      <c r="V819"/>
    </row>
    <row r="820" spans="22:22">
      <c r="V820"/>
    </row>
    <row r="821" spans="22:22">
      <c r="V821"/>
    </row>
    <row r="822" spans="22:22">
      <c r="V822"/>
    </row>
    <row r="823" spans="22:22">
      <c r="V823"/>
    </row>
    <row r="824" spans="22:22">
      <c r="V824"/>
    </row>
    <row r="825" spans="22:22">
      <c r="V825"/>
    </row>
    <row r="826" spans="22:22">
      <c r="V826"/>
    </row>
    <row r="827" spans="22:22">
      <c r="V827"/>
    </row>
    <row r="828" spans="22:22">
      <c r="V828"/>
    </row>
    <row r="829" spans="22:22">
      <c r="V829"/>
    </row>
    <row r="830" spans="22:22">
      <c r="V830"/>
    </row>
    <row r="831" spans="22:22">
      <c r="V831"/>
    </row>
    <row r="832" spans="22:22">
      <c r="V832"/>
    </row>
    <row r="833" spans="22:22">
      <c r="V833"/>
    </row>
    <row r="834" spans="22:22">
      <c r="V834"/>
    </row>
    <row r="835" spans="22:22">
      <c r="V835"/>
    </row>
    <row r="836" spans="22:22">
      <c r="V836"/>
    </row>
    <row r="837" spans="22:22">
      <c r="V837"/>
    </row>
    <row r="838" spans="22:22">
      <c r="V838"/>
    </row>
    <row r="839" spans="22:22">
      <c r="V839"/>
    </row>
    <row r="840" spans="22:22">
      <c r="V840"/>
    </row>
    <row r="841" spans="22:22">
      <c r="V841"/>
    </row>
    <row r="842" spans="22:22">
      <c r="V842"/>
    </row>
    <row r="843" spans="22:22">
      <c r="V843"/>
    </row>
    <row r="844" spans="22:22">
      <c r="V844"/>
    </row>
    <row r="845" spans="22:22">
      <c r="V845"/>
    </row>
    <row r="846" spans="22:22">
      <c r="V846"/>
    </row>
    <row r="847" spans="22:22">
      <c r="V847"/>
    </row>
    <row r="848" spans="22:22">
      <c r="V848"/>
    </row>
    <row r="849" spans="22:22">
      <c r="V849"/>
    </row>
    <row r="850" spans="22:22">
      <c r="V850"/>
    </row>
    <row r="851" spans="22:22">
      <c r="V851"/>
    </row>
    <row r="852" spans="22:22">
      <c r="V852"/>
    </row>
    <row r="853" spans="22:22">
      <c r="V853"/>
    </row>
    <row r="854" spans="22:22">
      <c r="V854"/>
    </row>
    <row r="855" spans="22:22">
      <c r="V855"/>
    </row>
    <row r="856" spans="22:22">
      <c r="V856"/>
    </row>
    <row r="857" spans="22:22">
      <c r="V857"/>
    </row>
    <row r="858" spans="22:22">
      <c r="V858"/>
    </row>
    <row r="859" spans="22:22">
      <c r="V859"/>
    </row>
    <row r="860" spans="22:22">
      <c r="V860"/>
    </row>
    <row r="861" spans="22:22">
      <c r="V861"/>
    </row>
    <row r="862" spans="22:22">
      <c r="V862"/>
    </row>
    <row r="863" spans="22:22">
      <c r="V863"/>
    </row>
    <row r="864" spans="22:22">
      <c r="V864"/>
    </row>
    <row r="865" spans="22:22">
      <c r="V865"/>
    </row>
    <row r="866" spans="22:22">
      <c r="V866"/>
    </row>
    <row r="867" spans="22:22">
      <c r="V867"/>
    </row>
    <row r="868" spans="22:22">
      <c r="V868"/>
    </row>
    <row r="869" spans="22:22">
      <c r="V869"/>
    </row>
    <row r="870" spans="22:22">
      <c r="V870"/>
    </row>
    <row r="871" spans="22:22">
      <c r="V871"/>
    </row>
    <row r="872" spans="22:22">
      <c r="V872"/>
    </row>
    <row r="873" spans="22:22">
      <c r="V873"/>
    </row>
    <row r="874" spans="22:22">
      <c r="V874"/>
    </row>
    <row r="875" spans="22:22">
      <c r="V875"/>
    </row>
    <row r="876" spans="22:22">
      <c r="V876"/>
    </row>
    <row r="877" spans="22:22">
      <c r="V877"/>
    </row>
    <row r="878" spans="22:22">
      <c r="V878"/>
    </row>
    <row r="879" spans="22:22">
      <c r="V879"/>
    </row>
    <row r="880" spans="22:22">
      <c r="V880"/>
    </row>
    <row r="881" spans="22:22">
      <c r="V881"/>
    </row>
    <row r="882" spans="22:22">
      <c r="V882"/>
    </row>
    <row r="883" spans="22:22">
      <c r="V883"/>
    </row>
    <row r="884" spans="22:22">
      <c r="V884"/>
    </row>
    <row r="885" spans="22:22">
      <c r="V885"/>
    </row>
    <row r="886" spans="22:22">
      <c r="V886"/>
    </row>
    <row r="887" spans="22:22">
      <c r="V887"/>
    </row>
    <row r="888" spans="22:22">
      <c r="V888"/>
    </row>
    <row r="889" spans="22:22">
      <c r="V889"/>
    </row>
    <row r="890" spans="22:22">
      <c r="V890"/>
    </row>
    <row r="891" spans="22:22">
      <c r="V891"/>
    </row>
    <row r="892" spans="22:22">
      <c r="V892"/>
    </row>
    <row r="893" spans="22:22">
      <c r="V893"/>
    </row>
    <row r="894" spans="22:22">
      <c r="V894"/>
    </row>
    <row r="895" spans="22:22">
      <c r="V895"/>
    </row>
    <row r="896" spans="22:22">
      <c r="V896"/>
    </row>
    <row r="897" spans="22:22">
      <c r="V897"/>
    </row>
    <row r="898" spans="22:22">
      <c r="V898"/>
    </row>
    <row r="899" spans="22:22">
      <c r="V899"/>
    </row>
    <row r="900" spans="22:22">
      <c r="V900"/>
    </row>
    <row r="901" spans="22:22">
      <c r="V901"/>
    </row>
    <row r="902" spans="22:22">
      <c r="V902"/>
    </row>
    <row r="903" spans="22:22">
      <c r="V903"/>
    </row>
    <row r="904" spans="22:22">
      <c r="V904"/>
    </row>
    <row r="905" spans="22:22">
      <c r="V905"/>
    </row>
    <row r="906" spans="22:22">
      <c r="V906"/>
    </row>
    <row r="907" spans="22:22">
      <c r="V907"/>
    </row>
    <row r="908" spans="22:22">
      <c r="V908"/>
    </row>
    <row r="909" spans="22:22">
      <c r="V909"/>
    </row>
    <row r="910" spans="22:22">
      <c r="V910"/>
    </row>
    <row r="911" spans="22:22">
      <c r="V911"/>
    </row>
    <row r="912" spans="22:22">
      <c r="V912"/>
    </row>
    <row r="913" spans="22:22">
      <c r="V913"/>
    </row>
    <row r="914" spans="22:22">
      <c r="V914"/>
    </row>
    <row r="915" spans="22:22">
      <c r="V915"/>
    </row>
    <row r="916" spans="22:22">
      <c r="V916"/>
    </row>
    <row r="917" spans="22:22">
      <c r="V917"/>
    </row>
    <row r="918" spans="22:22">
      <c r="V918"/>
    </row>
    <row r="919" spans="22:22">
      <c r="V919"/>
    </row>
    <row r="920" spans="22:22">
      <c r="V920"/>
    </row>
    <row r="921" spans="22:22">
      <c r="V921"/>
    </row>
    <row r="922" spans="22:22">
      <c r="V922"/>
    </row>
    <row r="923" spans="22:22">
      <c r="V923"/>
    </row>
    <row r="924" spans="22:22">
      <c r="V924"/>
    </row>
    <row r="925" spans="22:22">
      <c r="V925"/>
    </row>
    <row r="926" spans="22:22">
      <c r="V926"/>
    </row>
    <row r="927" spans="22:22">
      <c r="V927"/>
    </row>
    <row r="928" spans="22:22">
      <c r="V928"/>
    </row>
    <row r="929" spans="22:22">
      <c r="V929"/>
    </row>
    <row r="930" spans="22:22">
      <c r="V930"/>
    </row>
    <row r="931" spans="22:22">
      <c r="V931"/>
    </row>
    <row r="932" spans="22:22">
      <c r="V932"/>
    </row>
    <row r="933" spans="22:22">
      <c r="V933"/>
    </row>
    <row r="934" spans="22:22">
      <c r="V934"/>
    </row>
    <row r="935" spans="22:22">
      <c r="V935"/>
    </row>
    <row r="936" spans="22:22">
      <c r="V936"/>
    </row>
    <row r="937" spans="22:22">
      <c r="V937"/>
    </row>
    <row r="938" spans="22:22">
      <c r="V938"/>
    </row>
    <row r="939" spans="22:22">
      <c r="V939"/>
    </row>
    <row r="940" spans="22:22">
      <c r="V940"/>
    </row>
    <row r="941" spans="22:22">
      <c r="V941"/>
    </row>
    <row r="942" spans="22:22">
      <c r="V942"/>
    </row>
    <row r="943" spans="22:22">
      <c r="V943"/>
    </row>
    <row r="944" spans="22:22">
      <c r="V944"/>
    </row>
    <row r="945" spans="22:22">
      <c r="V945"/>
    </row>
    <row r="946" spans="22:22">
      <c r="V946"/>
    </row>
    <row r="947" spans="22:22">
      <c r="V947"/>
    </row>
    <row r="948" spans="22:22">
      <c r="V948"/>
    </row>
    <row r="949" spans="22:22">
      <c r="V949"/>
    </row>
    <row r="950" spans="22:22">
      <c r="V950"/>
    </row>
    <row r="951" spans="22:22">
      <c r="V951"/>
    </row>
    <row r="952" spans="22:22">
      <c r="V952"/>
    </row>
    <row r="953" spans="22:22">
      <c r="V953"/>
    </row>
    <row r="954" spans="22:22">
      <c r="V954"/>
    </row>
    <row r="955" spans="22:22">
      <c r="V955"/>
    </row>
    <row r="956" spans="22:22">
      <c r="V956"/>
    </row>
    <row r="957" spans="22:22">
      <c r="V957"/>
    </row>
    <row r="958" spans="22:22">
      <c r="V958"/>
    </row>
    <row r="959" spans="22:22">
      <c r="V959"/>
    </row>
    <row r="960" spans="22:22">
      <c r="V960"/>
    </row>
    <row r="961" spans="22:22">
      <c r="V961"/>
    </row>
    <row r="962" spans="22:22">
      <c r="V962"/>
    </row>
    <row r="963" spans="22:22">
      <c r="V963"/>
    </row>
    <row r="964" spans="22:22">
      <c r="V964"/>
    </row>
    <row r="965" spans="22:22">
      <c r="V965"/>
    </row>
    <row r="966" spans="22:22">
      <c r="V966"/>
    </row>
    <row r="967" spans="22:22">
      <c r="V967"/>
    </row>
    <row r="968" spans="22:22">
      <c r="V968"/>
    </row>
    <row r="969" spans="22:22">
      <c r="V969"/>
    </row>
    <row r="970" spans="22:22">
      <c r="V970"/>
    </row>
    <row r="971" spans="22:22">
      <c r="V971"/>
    </row>
    <row r="972" spans="22:22">
      <c r="V972"/>
    </row>
    <row r="973" spans="22:22">
      <c r="V973"/>
    </row>
    <row r="974" spans="22:22">
      <c r="V974"/>
    </row>
    <row r="975" spans="22:22">
      <c r="V975"/>
    </row>
    <row r="976" spans="22:22">
      <c r="V976"/>
    </row>
    <row r="977" spans="22:22">
      <c r="V977"/>
    </row>
    <row r="978" spans="22:22">
      <c r="V978"/>
    </row>
    <row r="979" spans="22:22">
      <c r="V979"/>
    </row>
    <row r="980" spans="22:22">
      <c r="V980"/>
    </row>
    <row r="981" spans="22:22">
      <c r="V981"/>
    </row>
    <row r="982" spans="22:22">
      <c r="V982"/>
    </row>
    <row r="983" spans="22:22">
      <c r="V983"/>
    </row>
    <row r="984" spans="22:22">
      <c r="V984"/>
    </row>
    <row r="985" spans="22:22">
      <c r="V985"/>
    </row>
    <row r="986" spans="22:22">
      <c r="V986"/>
    </row>
    <row r="987" spans="22:22">
      <c r="V987"/>
    </row>
    <row r="988" spans="22:22">
      <c r="V988"/>
    </row>
    <row r="989" spans="22:22">
      <c r="V989"/>
    </row>
    <row r="990" spans="22:22">
      <c r="V990"/>
    </row>
    <row r="991" spans="22:22">
      <c r="V991"/>
    </row>
    <row r="992" spans="22:22">
      <c r="V992"/>
    </row>
    <row r="993" spans="22:22">
      <c r="V993"/>
    </row>
    <row r="994" spans="22:22">
      <c r="V994"/>
    </row>
    <row r="995" spans="22:22">
      <c r="V995"/>
    </row>
    <row r="996" spans="22:22">
      <c r="V996"/>
    </row>
    <row r="997" spans="22:22">
      <c r="V997"/>
    </row>
    <row r="998" spans="22:22">
      <c r="V998"/>
    </row>
    <row r="999" spans="22:22">
      <c r="V999"/>
    </row>
    <row r="1000" spans="22:22">
      <c r="V1000"/>
    </row>
    <row r="1001" spans="22:22">
      <c r="V1001"/>
    </row>
    <row r="1002" spans="22:22">
      <c r="V1002"/>
    </row>
    <row r="1003" spans="22:22">
      <c r="V1003"/>
    </row>
    <row r="1004" spans="22:22">
      <c r="V1004"/>
    </row>
    <row r="1005" spans="22:22">
      <c r="V1005"/>
    </row>
    <row r="1006" spans="22:22">
      <c r="V1006"/>
    </row>
    <row r="1007" spans="22:22">
      <c r="V1007"/>
    </row>
    <row r="1008" spans="22:22">
      <c r="V1008"/>
    </row>
    <row r="1009" spans="22:22">
      <c r="V1009"/>
    </row>
    <row r="1010" spans="22:22">
      <c r="V1010"/>
    </row>
    <row r="1011" spans="22:22">
      <c r="V1011"/>
    </row>
    <row r="1012" spans="22:22">
      <c r="V1012"/>
    </row>
    <row r="1013" spans="22:22">
      <c r="V1013"/>
    </row>
    <row r="1014" spans="22:22">
      <c r="V1014"/>
    </row>
    <row r="1015" spans="22:22">
      <c r="V1015"/>
    </row>
    <row r="1016" spans="22:22">
      <c r="V1016"/>
    </row>
    <row r="1017" spans="22:22">
      <c r="V1017"/>
    </row>
    <row r="1018" spans="22:22">
      <c r="V1018"/>
    </row>
    <row r="1019" spans="22:22">
      <c r="V1019"/>
    </row>
    <row r="1020" spans="22:22">
      <c r="V1020"/>
    </row>
    <row r="1021" spans="22:22">
      <c r="V1021"/>
    </row>
    <row r="1022" spans="22:22">
      <c r="V1022"/>
    </row>
    <row r="1023" spans="22:22">
      <c r="V1023"/>
    </row>
    <row r="1024" spans="22:22">
      <c r="V1024"/>
    </row>
    <row r="1025" spans="22:22">
      <c r="V1025"/>
    </row>
    <row r="1026" spans="22:22">
      <c r="V1026"/>
    </row>
    <row r="1027" spans="22:22">
      <c r="V1027"/>
    </row>
    <row r="1028" spans="22:22">
      <c r="V1028"/>
    </row>
    <row r="1029" spans="22:22">
      <c r="V1029"/>
    </row>
    <row r="1030" spans="22:22">
      <c r="V1030"/>
    </row>
    <row r="1031" spans="22:22">
      <c r="V1031"/>
    </row>
    <row r="1032" spans="22:22">
      <c r="V1032"/>
    </row>
    <row r="1033" spans="22:22">
      <c r="V1033"/>
    </row>
    <row r="1034" spans="22:22">
      <c r="V1034"/>
    </row>
    <row r="1035" spans="22:22">
      <c r="V1035"/>
    </row>
    <row r="1036" spans="22:22">
      <c r="V1036"/>
    </row>
    <row r="1037" spans="22:22">
      <c r="V1037"/>
    </row>
    <row r="1038" spans="22:22">
      <c r="V1038"/>
    </row>
    <row r="1039" spans="22:22">
      <c r="V1039"/>
    </row>
    <row r="1040" spans="22:22">
      <c r="V1040"/>
    </row>
    <row r="1041" spans="22:22">
      <c r="V1041"/>
    </row>
    <row r="1042" spans="22:22">
      <c r="V1042"/>
    </row>
    <row r="1043" spans="22:22">
      <c r="V1043"/>
    </row>
    <row r="1044" spans="22:22">
      <c r="V1044"/>
    </row>
    <row r="1045" spans="22:22">
      <c r="V1045"/>
    </row>
    <row r="1046" spans="22:22">
      <c r="V1046"/>
    </row>
    <row r="1047" spans="22:22">
      <c r="V1047"/>
    </row>
    <row r="1048" spans="22:22">
      <c r="V1048"/>
    </row>
    <row r="1049" spans="22:22">
      <c r="V1049"/>
    </row>
    <row r="1050" spans="22:22">
      <c r="V1050"/>
    </row>
    <row r="1051" spans="22:22">
      <c r="V1051"/>
    </row>
    <row r="1052" spans="22:22">
      <c r="V1052"/>
    </row>
    <row r="1053" spans="22:22">
      <c r="V1053"/>
    </row>
    <row r="1054" spans="22:22">
      <c r="V1054"/>
    </row>
    <row r="1055" spans="22:22">
      <c r="V1055"/>
    </row>
    <row r="1056" spans="22:22">
      <c r="V1056"/>
    </row>
    <row r="1057" spans="22:22">
      <c r="V1057"/>
    </row>
    <row r="1058" spans="22:22">
      <c r="V1058"/>
    </row>
    <row r="1059" spans="22:22">
      <c r="V1059"/>
    </row>
    <row r="1060" spans="22:22">
      <c r="V1060"/>
    </row>
    <row r="1061" spans="22:22">
      <c r="V1061"/>
    </row>
    <row r="1062" spans="22:22">
      <c r="V1062"/>
    </row>
    <row r="1063" spans="22:22">
      <c r="V1063"/>
    </row>
    <row r="1064" spans="22:22">
      <c r="V1064"/>
    </row>
    <row r="1065" spans="22:22">
      <c r="V1065"/>
    </row>
    <row r="1066" spans="22:22">
      <c r="V1066"/>
    </row>
    <row r="1067" spans="22:22">
      <c r="V1067"/>
    </row>
    <row r="1068" spans="22:22">
      <c r="V1068"/>
    </row>
    <row r="1069" spans="22:22">
      <c r="V1069"/>
    </row>
    <row r="1070" spans="22:22">
      <c r="V1070"/>
    </row>
    <row r="1071" spans="22:22">
      <c r="V1071"/>
    </row>
    <row r="1072" spans="22:22">
      <c r="V1072"/>
    </row>
    <row r="1073" spans="22:22">
      <c r="V1073"/>
    </row>
    <row r="1074" spans="22:22">
      <c r="V1074"/>
    </row>
    <row r="1075" spans="22:22">
      <c r="V1075"/>
    </row>
    <row r="1076" spans="22:22">
      <c r="V1076"/>
    </row>
    <row r="1077" spans="22:22">
      <c r="V1077"/>
    </row>
    <row r="1078" spans="22:22">
      <c r="V1078"/>
    </row>
    <row r="1079" spans="22:22">
      <c r="V1079"/>
    </row>
    <row r="1080" spans="22:22">
      <c r="V1080"/>
    </row>
    <row r="1081" spans="22:22">
      <c r="V1081"/>
    </row>
    <row r="1082" spans="22:22">
      <c r="V1082"/>
    </row>
    <row r="1083" spans="22:22">
      <c r="V1083"/>
    </row>
    <row r="1084" spans="22:22">
      <c r="V1084"/>
    </row>
    <row r="1085" spans="22:22">
      <c r="V1085"/>
    </row>
    <row r="1086" spans="22:22">
      <c r="V1086"/>
    </row>
    <row r="1087" spans="22:22">
      <c r="V1087"/>
    </row>
    <row r="1088" spans="22:22">
      <c r="V1088"/>
    </row>
    <row r="1089" spans="22:22">
      <c r="V1089"/>
    </row>
    <row r="1090" spans="22:22">
      <c r="V1090"/>
    </row>
    <row r="1091" spans="22:22">
      <c r="V1091"/>
    </row>
    <row r="1092" spans="22:22">
      <c r="V1092"/>
    </row>
    <row r="1093" spans="22:22">
      <c r="V1093"/>
    </row>
    <row r="1094" spans="22:22">
      <c r="V1094"/>
    </row>
    <row r="1095" spans="22:22">
      <c r="V1095"/>
    </row>
    <row r="1096" spans="22:22">
      <c r="V1096"/>
    </row>
    <row r="1097" spans="22:22">
      <c r="V1097"/>
    </row>
    <row r="1098" spans="22:22">
      <c r="V1098"/>
    </row>
    <row r="1099" spans="22:22">
      <c r="V1099"/>
    </row>
    <row r="1100" spans="22:22">
      <c r="V1100"/>
    </row>
    <row r="1101" spans="22:22">
      <c r="V1101"/>
    </row>
    <row r="1102" spans="22:22">
      <c r="V1102"/>
    </row>
    <row r="1103" spans="22:22">
      <c r="V1103"/>
    </row>
    <row r="1104" spans="22:22">
      <c r="V1104"/>
    </row>
    <row r="1105" spans="22:22">
      <c r="V1105"/>
    </row>
    <row r="1106" spans="22:22">
      <c r="V1106"/>
    </row>
    <row r="1107" spans="22:22">
      <c r="V1107"/>
    </row>
    <row r="1108" spans="22:22">
      <c r="V1108"/>
    </row>
    <row r="1109" spans="22:22">
      <c r="V1109"/>
    </row>
    <row r="1110" spans="22:22">
      <c r="V1110"/>
    </row>
    <row r="1111" spans="22:22">
      <c r="V1111"/>
    </row>
    <row r="1112" spans="22:22">
      <c r="V1112"/>
    </row>
    <row r="1113" spans="22:22">
      <c r="V1113"/>
    </row>
    <row r="1114" spans="22:22">
      <c r="V1114"/>
    </row>
    <row r="1115" spans="22:22">
      <c r="V1115"/>
    </row>
    <row r="1116" spans="22:22">
      <c r="V1116"/>
    </row>
    <row r="1117" spans="22:22">
      <c r="V1117"/>
    </row>
    <row r="1118" spans="22:22">
      <c r="V1118"/>
    </row>
    <row r="1119" spans="22:22">
      <c r="V1119"/>
    </row>
    <row r="1120" spans="22:22">
      <c r="V1120"/>
    </row>
    <row r="1121" spans="22:22">
      <c r="V1121"/>
    </row>
    <row r="1122" spans="22:22">
      <c r="V1122"/>
    </row>
    <row r="1123" spans="22:22">
      <c r="V1123"/>
    </row>
    <row r="1124" spans="22:22">
      <c r="V1124"/>
    </row>
    <row r="1125" spans="22:22">
      <c r="V1125"/>
    </row>
    <row r="1126" spans="22:22">
      <c r="V1126"/>
    </row>
    <row r="1127" spans="22:22">
      <c r="V1127"/>
    </row>
    <row r="1128" spans="22:22">
      <c r="V1128"/>
    </row>
    <row r="1129" spans="22:22">
      <c r="V1129"/>
    </row>
    <row r="1130" spans="22:22">
      <c r="V1130"/>
    </row>
    <row r="1131" spans="22:22">
      <c r="V1131"/>
    </row>
    <row r="1132" spans="22:22">
      <c r="V1132"/>
    </row>
    <row r="1133" spans="22:22">
      <c r="V1133"/>
    </row>
    <row r="1134" spans="22:22">
      <c r="V1134"/>
    </row>
    <row r="1135" spans="22:22">
      <c r="V1135"/>
    </row>
    <row r="1136" spans="22:22">
      <c r="V1136"/>
    </row>
    <row r="1137" spans="22:22">
      <c r="V1137"/>
    </row>
    <row r="1138" spans="22:22">
      <c r="V1138"/>
    </row>
    <row r="1139" spans="22:22">
      <c r="V1139"/>
    </row>
    <row r="1140" spans="22:22">
      <c r="V1140"/>
    </row>
    <row r="1141" spans="22:22">
      <c r="V1141"/>
    </row>
    <row r="1142" spans="22:22">
      <c r="V1142"/>
    </row>
    <row r="1143" spans="22:22">
      <c r="V1143"/>
    </row>
    <row r="1144" spans="22:22">
      <c r="V1144"/>
    </row>
    <row r="1145" spans="22:22">
      <c r="V1145"/>
    </row>
    <row r="1146" spans="22:22">
      <c r="V1146"/>
    </row>
    <row r="1147" spans="22:22">
      <c r="V1147"/>
    </row>
    <row r="1148" spans="22:22">
      <c r="V1148"/>
    </row>
    <row r="1149" spans="22:22">
      <c r="V1149"/>
    </row>
    <row r="1150" spans="22:22">
      <c r="V1150"/>
    </row>
    <row r="1151" spans="22:22">
      <c r="V1151"/>
    </row>
    <row r="1152" spans="22:22">
      <c r="V1152"/>
    </row>
    <row r="1153" spans="22:22">
      <c r="V1153"/>
    </row>
    <row r="1154" spans="22:22">
      <c r="V1154"/>
    </row>
    <row r="1155" spans="22:22">
      <c r="V1155"/>
    </row>
    <row r="1156" spans="22:22">
      <c r="V1156"/>
    </row>
    <row r="1157" spans="22:22">
      <c r="V1157"/>
    </row>
    <row r="1158" spans="22:22">
      <c r="V1158"/>
    </row>
    <row r="1159" spans="22:22">
      <c r="V1159"/>
    </row>
    <row r="1160" spans="22:22">
      <c r="V1160"/>
    </row>
    <row r="1161" spans="22:22">
      <c r="V1161"/>
    </row>
    <row r="1162" spans="22:22">
      <c r="V1162"/>
    </row>
    <row r="1163" spans="22:22">
      <c r="V1163"/>
    </row>
    <row r="1164" spans="22:22">
      <c r="V1164"/>
    </row>
    <row r="1165" spans="22:22">
      <c r="V1165"/>
    </row>
    <row r="1166" spans="22:22">
      <c r="V1166"/>
    </row>
    <row r="1167" spans="22:22">
      <c r="V1167"/>
    </row>
    <row r="1168" spans="22:22">
      <c r="V1168"/>
    </row>
    <row r="1169" spans="22:22">
      <c r="V1169"/>
    </row>
    <row r="1170" spans="22:22">
      <c r="V1170"/>
    </row>
    <row r="1171" spans="22:22">
      <c r="V1171"/>
    </row>
    <row r="1172" spans="22:22">
      <c r="V1172"/>
    </row>
    <row r="1173" spans="22:22">
      <c r="V1173"/>
    </row>
    <row r="1174" spans="22:22">
      <c r="V1174"/>
    </row>
    <row r="1175" spans="22:22">
      <c r="V1175"/>
    </row>
    <row r="1176" spans="22:22">
      <c r="V1176"/>
    </row>
    <row r="1177" spans="22:22">
      <c r="V1177"/>
    </row>
    <row r="1178" spans="22:22">
      <c r="V1178"/>
    </row>
    <row r="1179" spans="22:22">
      <c r="V1179"/>
    </row>
    <row r="1180" spans="22:22">
      <c r="V1180"/>
    </row>
    <row r="1181" spans="22:22">
      <c r="V1181"/>
    </row>
    <row r="1182" spans="22:22">
      <c r="V1182"/>
    </row>
    <row r="1183" spans="22:22">
      <c r="V1183"/>
    </row>
    <row r="1184" spans="22:22">
      <c r="V1184"/>
    </row>
    <row r="1185" spans="22:22">
      <c r="V1185"/>
    </row>
    <row r="1186" spans="22:22">
      <c r="V1186"/>
    </row>
    <row r="1187" spans="22:22">
      <c r="V1187"/>
    </row>
    <row r="1188" spans="22:22">
      <c r="V1188"/>
    </row>
    <row r="1189" spans="22:22">
      <c r="V1189"/>
    </row>
    <row r="1190" spans="22:22">
      <c r="V1190"/>
    </row>
    <row r="1191" spans="22:22">
      <c r="V1191"/>
    </row>
    <row r="1192" spans="22:22">
      <c r="V1192"/>
    </row>
    <row r="1193" spans="22:22">
      <c r="V1193"/>
    </row>
    <row r="1194" spans="22:22">
      <c r="V1194"/>
    </row>
    <row r="1195" spans="22:22">
      <c r="V1195"/>
    </row>
    <row r="1196" spans="22:22">
      <c r="V1196"/>
    </row>
    <row r="1197" spans="22:22">
      <c r="V1197"/>
    </row>
    <row r="1198" spans="22:22">
      <c r="V1198"/>
    </row>
    <row r="1199" spans="22:22">
      <c r="V1199"/>
    </row>
    <row r="1200" spans="22:22">
      <c r="V1200"/>
    </row>
    <row r="1201" spans="22:22">
      <c r="V1201"/>
    </row>
    <row r="1202" spans="22:22">
      <c r="V1202"/>
    </row>
    <row r="1203" spans="22:22">
      <c r="V1203"/>
    </row>
    <row r="1204" spans="22:22">
      <c r="V1204"/>
    </row>
    <row r="1205" spans="22:22">
      <c r="V1205"/>
    </row>
    <row r="1206" spans="22:22">
      <c r="V1206"/>
    </row>
    <row r="1207" spans="22:22">
      <c r="V1207"/>
    </row>
    <row r="1208" spans="22:22">
      <c r="V1208"/>
    </row>
    <row r="1209" spans="22:22">
      <c r="V1209"/>
    </row>
    <row r="1210" spans="22:22">
      <c r="V1210"/>
    </row>
    <row r="1211" spans="22:22">
      <c r="V1211"/>
    </row>
    <row r="1212" spans="22:22">
      <c r="V1212"/>
    </row>
    <row r="1213" spans="22:22">
      <c r="V1213"/>
    </row>
    <row r="1214" spans="22:22">
      <c r="V1214"/>
    </row>
    <row r="1215" spans="22:22">
      <c r="V1215"/>
    </row>
    <row r="1216" spans="22:22">
      <c r="V1216"/>
    </row>
    <row r="1217" spans="22:22">
      <c r="V1217"/>
    </row>
    <row r="1218" spans="22:22">
      <c r="V1218"/>
    </row>
    <row r="1219" spans="22:22">
      <c r="V1219"/>
    </row>
    <row r="1220" spans="22:22">
      <c r="V1220"/>
    </row>
    <row r="1221" spans="22:22">
      <c r="V1221"/>
    </row>
    <row r="1222" spans="22:22">
      <c r="V1222"/>
    </row>
    <row r="1223" spans="22:22">
      <c r="V1223"/>
    </row>
    <row r="1224" spans="22:22">
      <c r="V1224"/>
    </row>
    <row r="1225" spans="22:22">
      <c r="V1225"/>
    </row>
    <row r="1226" spans="22:22">
      <c r="V1226"/>
    </row>
    <row r="1227" spans="22:22">
      <c r="V1227"/>
    </row>
    <row r="1228" spans="22:22">
      <c r="V1228"/>
    </row>
    <row r="1229" spans="22:22">
      <c r="V1229"/>
    </row>
    <row r="1230" spans="22:22">
      <c r="V1230"/>
    </row>
    <row r="1231" spans="22:22">
      <c r="V1231"/>
    </row>
    <row r="1232" spans="22:22">
      <c r="V1232"/>
    </row>
    <row r="1233" spans="22:22">
      <c r="V1233"/>
    </row>
    <row r="1234" spans="22:22">
      <c r="V1234"/>
    </row>
    <row r="1235" spans="22:22">
      <c r="V1235"/>
    </row>
    <row r="1236" spans="22:22">
      <c r="V1236"/>
    </row>
    <row r="1237" spans="22:22">
      <c r="V1237"/>
    </row>
    <row r="1238" spans="22:22">
      <c r="V1238"/>
    </row>
    <row r="1239" spans="22:22">
      <c r="V1239"/>
    </row>
    <row r="1240" spans="22:22">
      <c r="V1240"/>
    </row>
    <row r="1241" spans="22:22">
      <c r="V1241"/>
    </row>
    <row r="1242" spans="22:22">
      <c r="V1242"/>
    </row>
    <row r="1243" spans="22:22">
      <c r="V1243"/>
    </row>
    <row r="1244" spans="22:22">
      <c r="V1244"/>
    </row>
    <row r="1245" spans="22:22">
      <c r="V1245"/>
    </row>
    <row r="1246" spans="22:22">
      <c r="V1246"/>
    </row>
    <row r="1247" spans="22:22">
      <c r="V1247"/>
    </row>
    <row r="1248" spans="22:22">
      <c r="V1248"/>
    </row>
    <row r="1249" spans="22:22">
      <c r="V1249"/>
    </row>
    <row r="1250" spans="22:22">
      <c r="V1250"/>
    </row>
    <row r="1251" spans="22:22">
      <c r="V1251"/>
    </row>
    <row r="1252" spans="22:22">
      <c r="V1252"/>
    </row>
    <row r="1253" spans="22:22">
      <c r="V1253"/>
    </row>
    <row r="1254" spans="22:22">
      <c r="V1254"/>
    </row>
    <row r="1255" spans="22:22">
      <c r="V1255"/>
    </row>
    <row r="1256" spans="22:22">
      <c r="V1256"/>
    </row>
    <row r="1257" spans="22:22">
      <c r="V1257"/>
    </row>
    <row r="1258" spans="22:22">
      <c r="V1258"/>
    </row>
    <row r="1259" spans="22:22">
      <c r="V1259"/>
    </row>
    <row r="1260" spans="22:22">
      <c r="V1260"/>
    </row>
    <row r="1261" spans="22:22">
      <c r="V1261"/>
    </row>
    <row r="1262" spans="22:22">
      <c r="V1262"/>
    </row>
    <row r="1263" spans="22:22">
      <c r="V1263"/>
    </row>
    <row r="1264" spans="22:22">
      <c r="V1264"/>
    </row>
    <row r="1265" spans="22:22">
      <c r="V1265"/>
    </row>
    <row r="1266" spans="22:22">
      <c r="V1266"/>
    </row>
    <row r="1267" spans="22:22">
      <c r="V1267"/>
    </row>
    <row r="1268" spans="22:22">
      <c r="V1268"/>
    </row>
    <row r="1269" spans="22:22">
      <c r="V1269"/>
    </row>
    <row r="1270" spans="22:22">
      <c r="V1270"/>
    </row>
    <row r="1271" spans="22:22">
      <c r="V1271"/>
    </row>
    <row r="1272" spans="22:22">
      <c r="V1272"/>
    </row>
    <row r="1273" spans="22:22">
      <c r="V1273"/>
    </row>
    <row r="1274" spans="22:22">
      <c r="V1274"/>
    </row>
    <row r="1275" spans="22:22">
      <c r="V1275"/>
    </row>
    <row r="1276" spans="22:22">
      <c r="V1276"/>
    </row>
    <row r="1277" spans="22:22">
      <c r="V1277"/>
    </row>
    <row r="1278" spans="22:22">
      <c r="V1278"/>
    </row>
    <row r="1279" spans="22:22">
      <c r="V1279"/>
    </row>
    <row r="1280" spans="22:22">
      <c r="V1280"/>
    </row>
    <row r="1281" spans="22:22">
      <c r="V1281"/>
    </row>
    <row r="1282" spans="22:22">
      <c r="V1282"/>
    </row>
    <row r="1283" spans="22:22">
      <c r="V1283"/>
    </row>
    <row r="1284" spans="22:22">
      <c r="V1284"/>
    </row>
    <row r="1285" spans="22:22">
      <c r="V1285"/>
    </row>
    <row r="1286" spans="22:22">
      <c r="V1286"/>
    </row>
    <row r="1287" spans="22:22">
      <c r="V1287"/>
    </row>
    <row r="1288" spans="22:22">
      <c r="V1288"/>
    </row>
    <row r="1289" spans="22:22">
      <c r="V1289"/>
    </row>
    <row r="1290" spans="22:22">
      <c r="V1290"/>
    </row>
    <row r="1291" spans="22:22">
      <c r="V1291"/>
    </row>
    <row r="1292" spans="22:22">
      <c r="V1292"/>
    </row>
    <row r="1293" spans="22:22">
      <c r="V1293"/>
    </row>
    <row r="1294" spans="22:22">
      <c r="V1294"/>
    </row>
    <row r="1295" spans="22:22">
      <c r="V1295"/>
    </row>
    <row r="1296" spans="22:22">
      <c r="V1296"/>
    </row>
    <row r="1297" spans="22:22">
      <c r="V1297"/>
    </row>
    <row r="1298" spans="22:22">
      <c r="V1298"/>
    </row>
    <row r="1299" spans="22:22">
      <c r="V1299"/>
    </row>
    <row r="1300" spans="22:22">
      <c r="V1300"/>
    </row>
    <row r="1301" spans="22:22">
      <c r="V1301"/>
    </row>
    <row r="1302" spans="22:22">
      <c r="V1302"/>
    </row>
    <row r="1303" spans="22:22">
      <c r="V1303"/>
    </row>
    <row r="1304" spans="22:22">
      <c r="V1304"/>
    </row>
    <row r="1305" spans="22:22">
      <c r="V1305"/>
    </row>
    <row r="1306" spans="22:22">
      <c r="V1306"/>
    </row>
    <row r="1307" spans="22:22">
      <c r="V1307"/>
    </row>
    <row r="1308" spans="22:22">
      <c r="V1308"/>
    </row>
    <row r="1309" spans="22:22">
      <c r="V1309"/>
    </row>
    <row r="1310" spans="22:22">
      <c r="V1310"/>
    </row>
    <row r="1311" spans="22:22">
      <c r="V1311"/>
    </row>
    <row r="1312" spans="22:22">
      <c r="V1312"/>
    </row>
    <row r="1313" spans="22:22">
      <c r="V1313"/>
    </row>
    <row r="1314" spans="22:22">
      <c r="V1314"/>
    </row>
    <row r="1315" spans="22:22">
      <c r="V1315"/>
    </row>
    <row r="1316" spans="22:22">
      <c r="V1316"/>
    </row>
    <row r="1317" spans="22:22">
      <c r="V1317"/>
    </row>
    <row r="1318" spans="22:22">
      <c r="V1318"/>
    </row>
    <row r="1319" spans="22:22">
      <c r="V1319"/>
    </row>
    <row r="1320" spans="22:22">
      <c r="V1320"/>
    </row>
    <row r="1321" spans="22:22">
      <c r="V1321"/>
    </row>
    <row r="1322" spans="22:22">
      <c r="V1322"/>
    </row>
    <row r="1323" spans="22:22">
      <c r="V1323"/>
    </row>
    <row r="1324" spans="22:22">
      <c r="V1324"/>
    </row>
    <row r="1325" spans="22:22">
      <c r="V1325"/>
    </row>
    <row r="1326" spans="22:22">
      <c r="V1326"/>
    </row>
    <row r="1327" spans="22:22">
      <c r="V1327"/>
    </row>
    <row r="1328" spans="22:22">
      <c r="V1328"/>
    </row>
    <row r="1329" spans="22:22">
      <c r="V1329"/>
    </row>
    <row r="1330" spans="22:22">
      <c r="V1330"/>
    </row>
    <row r="1331" spans="22:22">
      <c r="V1331"/>
    </row>
    <row r="1332" spans="22:22">
      <c r="V1332"/>
    </row>
    <row r="1333" spans="22:22">
      <c r="V1333"/>
    </row>
    <row r="1334" spans="22:22">
      <c r="V1334"/>
    </row>
    <row r="1335" spans="22:22">
      <c r="V1335"/>
    </row>
    <row r="1336" spans="22:22">
      <c r="V1336"/>
    </row>
    <row r="1337" spans="22:22">
      <c r="V1337"/>
    </row>
    <row r="1338" spans="22:22">
      <c r="V1338"/>
    </row>
    <row r="1339" spans="22:22">
      <c r="V1339"/>
    </row>
    <row r="1340" spans="22:22">
      <c r="V1340"/>
    </row>
    <row r="1341" spans="22:22">
      <c r="V1341"/>
    </row>
    <row r="1342" spans="22:22">
      <c r="V1342"/>
    </row>
    <row r="1343" spans="22:22">
      <c r="V1343"/>
    </row>
    <row r="1344" spans="22:22">
      <c r="V1344"/>
    </row>
    <row r="1345" spans="22:22">
      <c r="V1345"/>
    </row>
    <row r="1346" spans="22:22">
      <c r="V1346"/>
    </row>
    <row r="1347" spans="22:22">
      <c r="V1347"/>
    </row>
    <row r="1348" spans="22:22">
      <c r="V1348"/>
    </row>
    <row r="1349" spans="22:22">
      <c r="V1349"/>
    </row>
    <row r="1350" spans="22:22">
      <c r="V1350"/>
    </row>
    <row r="1351" spans="22:22">
      <c r="V1351"/>
    </row>
    <row r="1352" spans="22:22">
      <c r="V1352"/>
    </row>
    <row r="1353" spans="22:22">
      <c r="V1353"/>
    </row>
    <row r="1354" spans="22:22">
      <c r="V1354"/>
    </row>
    <row r="1355" spans="22:22">
      <c r="V1355"/>
    </row>
    <row r="1356" spans="22:22">
      <c r="V1356"/>
    </row>
    <row r="1357" spans="22:22">
      <c r="V1357"/>
    </row>
    <row r="1358" spans="22:22">
      <c r="V1358"/>
    </row>
    <row r="1359" spans="22:22">
      <c r="V1359"/>
    </row>
    <row r="1360" spans="22:22">
      <c r="V1360"/>
    </row>
    <row r="1361" spans="22:22">
      <c r="V1361"/>
    </row>
    <row r="1362" spans="22:22">
      <c r="V1362"/>
    </row>
    <row r="1363" spans="22:22">
      <c r="V1363"/>
    </row>
    <row r="1364" spans="22:22">
      <c r="V1364"/>
    </row>
    <row r="1365" spans="22:22">
      <c r="V1365"/>
    </row>
    <row r="1366" spans="22:22">
      <c r="V1366"/>
    </row>
    <row r="1367" spans="22:22">
      <c r="V1367"/>
    </row>
    <row r="1368" spans="22:22">
      <c r="V1368"/>
    </row>
    <row r="1369" spans="22:22">
      <c r="V1369"/>
    </row>
    <row r="1370" spans="22:22">
      <c r="V1370"/>
    </row>
    <row r="1371" spans="22:22">
      <c r="V1371"/>
    </row>
    <row r="1372" spans="22:22">
      <c r="V1372"/>
    </row>
    <row r="1373" spans="22:22">
      <c r="V1373"/>
    </row>
    <row r="1374" spans="22:22">
      <c r="V1374"/>
    </row>
    <row r="1375" spans="22:22">
      <c r="V1375"/>
    </row>
    <row r="1376" spans="22:22">
      <c r="V1376"/>
    </row>
    <row r="1377" spans="22:22">
      <c r="V1377"/>
    </row>
    <row r="1378" spans="22:22">
      <c r="V1378"/>
    </row>
    <row r="1379" spans="22:22">
      <c r="V1379"/>
    </row>
    <row r="1380" spans="22:22">
      <c r="V1380"/>
    </row>
    <row r="1381" spans="22:22">
      <c r="V1381"/>
    </row>
    <row r="1382" spans="22:22">
      <c r="V1382"/>
    </row>
    <row r="1383" spans="22:22">
      <c r="V1383"/>
    </row>
    <row r="1384" spans="22:22">
      <c r="V1384"/>
    </row>
    <row r="1385" spans="22:22">
      <c r="V1385"/>
    </row>
    <row r="1386" spans="22:22">
      <c r="V1386"/>
    </row>
    <row r="1387" spans="22:22">
      <c r="V1387"/>
    </row>
    <row r="1388" spans="22:22">
      <c r="V1388"/>
    </row>
    <row r="1389" spans="22:22">
      <c r="V1389"/>
    </row>
    <row r="1390" spans="22:22">
      <c r="V1390"/>
    </row>
    <row r="1391" spans="22:22">
      <c r="V1391"/>
    </row>
    <row r="1392" spans="22:22">
      <c r="V1392"/>
    </row>
    <row r="1393" spans="22:22">
      <c r="V1393"/>
    </row>
    <row r="1394" spans="22:22">
      <c r="V1394"/>
    </row>
    <row r="1395" spans="22:22">
      <c r="V1395"/>
    </row>
    <row r="1396" spans="22:22">
      <c r="V1396"/>
    </row>
    <row r="1397" spans="22:22">
      <c r="V1397"/>
    </row>
    <row r="1398" spans="22:22">
      <c r="V1398"/>
    </row>
    <row r="1399" spans="22:22">
      <c r="V1399"/>
    </row>
    <row r="1400" spans="22:22">
      <c r="V1400"/>
    </row>
    <row r="1401" spans="22:22">
      <c r="V1401"/>
    </row>
    <row r="1402" spans="22:22">
      <c r="V1402"/>
    </row>
    <row r="1403" spans="22:22">
      <c r="V1403"/>
    </row>
    <row r="1404" spans="22:22">
      <c r="V1404"/>
    </row>
    <row r="1405" spans="22:22">
      <c r="V1405"/>
    </row>
    <row r="1406" spans="22:22">
      <c r="V1406"/>
    </row>
    <row r="1407" spans="22:22">
      <c r="V1407"/>
    </row>
    <row r="1408" spans="22:22">
      <c r="V1408"/>
    </row>
    <row r="1409" spans="22:22">
      <c r="V1409"/>
    </row>
    <row r="1410" spans="22:22">
      <c r="V1410"/>
    </row>
    <row r="1411" spans="22:22">
      <c r="V1411"/>
    </row>
    <row r="1412" spans="22:22">
      <c r="V1412"/>
    </row>
    <row r="1413" spans="22:22">
      <c r="V1413"/>
    </row>
    <row r="1414" spans="22:22">
      <c r="V1414"/>
    </row>
    <row r="1415" spans="22:22">
      <c r="V1415"/>
    </row>
    <row r="1416" spans="22:22">
      <c r="V1416"/>
    </row>
    <row r="1417" spans="22:22">
      <c r="V1417"/>
    </row>
    <row r="1418" spans="22:22">
      <c r="V1418"/>
    </row>
    <row r="1419" spans="22:22">
      <c r="V1419"/>
    </row>
    <row r="1420" spans="22:22">
      <c r="V1420"/>
    </row>
    <row r="1421" spans="22:22">
      <c r="V1421"/>
    </row>
    <row r="1422" spans="22:22">
      <c r="V1422"/>
    </row>
    <row r="1423" spans="22:22">
      <c r="V1423"/>
    </row>
    <row r="1424" spans="22:22">
      <c r="V1424"/>
    </row>
    <row r="1425" spans="22:22">
      <c r="V1425"/>
    </row>
    <row r="1426" spans="22:22">
      <c r="V1426"/>
    </row>
    <row r="1427" spans="22:22">
      <c r="V1427"/>
    </row>
    <row r="1428" spans="22:22">
      <c r="V1428"/>
    </row>
    <row r="1429" spans="22:22">
      <c r="V1429"/>
    </row>
    <row r="1430" spans="22:22">
      <c r="V1430"/>
    </row>
    <row r="1431" spans="22:22">
      <c r="V1431"/>
    </row>
    <row r="1432" spans="22:22">
      <c r="V1432"/>
    </row>
    <row r="1433" spans="22:22">
      <c r="V1433"/>
    </row>
    <row r="1434" spans="22:22">
      <c r="V1434"/>
    </row>
    <row r="1435" spans="22:22">
      <c r="V1435"/>
    </row>
    <row r="1436" spans="22:22">
      <c r="V1436"/>
    </row>
    <row r="1437" spans="22:22">
      <c r="V1437"/>
    </row>
    <row r="1438" spans="22:22">
      <c r="V1438"/>
    </row>
    <row r="1439" spans="22:22">
      <c r="V1439"/>
    </row>
    <row r="1440" spans="22:22">
      <c r="V1440"/>
    </row>
    <row r="1441" spans="22:22">
      <c r="V1441"/>
    </row>
    <row r="1442" spans="22:22">
      <c r="V1442"/>
    </row>
    <row r="1443" spans="22:22">
      <c r="V1443"/>
    </row>
    <row r="1444" spans="22:22">
      <c r="V1444"/>
    </row>
    <row r="1445" spans="22:22">
      <c r="V1445"/>
    </row>
    <row r="1446" spans="22:22">
      <c r="V1446"/>
    </row>
    <row r="1447" spans="22:22">
      <c r="V1447"/>
    </row>
    <row r="1448" spans="22:22">
      <c r="V1448"/>
    </row>
    <row r="1449" spans="22:22">
      <c r="V1449"/>
    </row>
    <row r="1450" spans="22:22">
      <c r="V1450"/>
    </row>
    <row r="1451" spans="22:22">
      <c r="V1451"/>
    </row>
    <row r="1452" spans="22:22">
      <c r="V1452"/>
    </row>
    <row r="1453" spans="22:22">
      <c r="V1453"/>
    </row>
    <row r="1454" spans="22:22">
      <c r="V1454"/>
    </row>
    <row r="1455" spans="22:22">
      <c r="V1455"/>
    </row>
    <row r="1456" spans="22:22">
      <c r="V1456"/>
    </row>
    <row r="1457" spans="22:22">
      <c r="V1457"/>
    </row>
    <row r="1458" spans="22:22">
      <c r="V1458"/>
    </row>
    <row r="1459" spans="22:22">
      <c r="V1459"/>
    </row>
    <row r="1460" spans="22:22">
      <c r="V1460"/>
    </row>
    <row r="1461" spans="22:22">
      <c r="V1461"/>
    </row>
    <row r="1462" spans="22:22">
      <c r="V1462"/>
    </row>
    <row r="1463" spans="22:22">
      <c r="V1463"/>
    </row>
    <row r="1464" spans="22:22">
      <c r="V1464"/>
    </row>
    <row r="1465" spans="22:22">
      <c r="V1465"/>
    </row>
    <row r="1466" spans="22:22">
      <c r="V1466"/>
    </row>
    <row r="1467" spans="22:22">
      <c r="V1467"/>
    </row>
    <row r="1468" spans="22:22">
      <c r="V1468"/>
    </row>
    <row r="1469" spans="22:22">
      <c r="V1469"/>
    </row>
    <row r="1470" spans="22:22">
      <c r="V1470"/>
    </row>
    <row r="1471" spans="22:22">
      <c r="V1471"/>
    </row>
    <row r="1472" spans="22:22">
      <c r="V1472"/>
    </row>
    <row r="1473" spans="22:22">
      <c r="V1473"/>
    </row>
    <row r="1474" spans="22:22">
      <c r="V1474"/>
    </row>
    <row r="1475" spans="22:22">
      <c r="V1475"/>
    </row>
    <row r="1476" spans="22:22">
      <c r="V1476"/>
    </row>
    <row r="1477" spans="22:22">
      <c r="V1477"/>
    </row>
    <row r="1478" spans="22:22">
      <c r="V1478"/>
    </row>
    <row r="1479" spans="22:22">
      <c r="V1479"/>
    </row>
    <row r="1480" spans="22:22">
      <c r="V1480"/>
    </row>
    <row r="1481" spans="22:22">
      <c r="V1481"/>
    </row>
    <row r="1482" spans="22:22">
      <c r="V1482"/>
    </row>
    <row r="1483" spans="22:22">
      <c r="V1483"/>
    </row>
    <row r="1484" spans="22:22">
      <c r="V1484"/>
    </row>
    <row r="1485" spans="22:22">
      <c r="V1485"/>
    </row>
    <row r="1486" spans="22:22">
      <c r="V1486"/>
    </row>
    <row r="1487" spans="22:22">
      <c r="V1487"/>
    </row>
    <row r="1488" spans="22:22">
      <c r="V1488"/>
    </row>
    <row r="1489" spans="22:22">
      <c r="V1489"/>
    </row>
    <row r="1490" spans="22:22">
      <c r="V1490"/>
    </row>
    <row r="1491" spans="22:22">
      <c r="V1491"/>
    </row>
    <row r="1492" spans="22:22">
      <c r="V1492"/>
    </row>
    <row r="1493" spans="22:22">
      <c r="V1493"/>
    </row>
    <row r="1494" spans="22:22">
      <c r="V1494"/>
    </row>
    <row r="1495" spans="22:22">
      <c r="V1495"/>
    </row>
    <row r="1496" spans="22:22">
      <c r="V1496"/>
    </row>
    <row r="1497" spans="22:22">
      <c r="V1497"/>
    </row>
    <row r="1498" spans="22:22">
      <c r="V1498"/>
    </row>
    <row r="1499" spans="22:22">
      <c r="V1499"/>
    </row>
    <row r="1500" spans="22:22">
      <c r="V1500"/>
    </row>
    <row r="1501" spans="22:22">
      <c r="V1501"/>
    </row>
    <row r="1502" spans="22:22">
      <c r="V1502"/>
    </row>
    <row r="1503" spans="22:22">
      <c r="V1503"/>
    </row>
    <row r="1504" spans="22:22">
      <c r="V1504"/>
    </row>
    <row r="1505" spans="22:22">
      <c r="V1505"/>
    </row>
    <row r="1506" spans="22:22">
      <c r="V1506"/>
    </row>
    <row r="1507" spans="22:22">
      <c r="V1507"/>
    </row>
    <row r="1508" spans="22:22">
      <c r="V1508"/>
    </row>
    <row r="1509" spans="22:22">
      <c r="V1509"/>
    </row>
    <row r="1510" spans="22:22">
      <c r="V1510"/>
    </row>
    <row r="1511" spans="22:22">
      <c r="V1511"/>
    </row>
    <row r="1512" spans="22:22">
      <c r="V1512"/>
    </row>
    <row r="1513" spans="22:22">
      <c r="V1513"/>
    </row>
    <row r="1514" spans="22:22">
      <c r="V1514"/>
    </row>
    <row r="1515" spans="22:22">
      <c r="V1515"/>
    </row>
    <row r="1516" spans="22:22">
      <c r="V1516"/>
    </row>
    <row r="1517" spans="22:22">
      <c r="V1517"/>
    </row>
    <row r="1518" spans="22:22">
      <c r="V1518"/>
    </row>
    <row r="1519" spans="22:22">
      <c r="V1519"/>
    </row>
    <row r="1520" spans="22:22">
      <c r="V1520"/>
    </row>
    <row r="1521" spans="22:22">
      <c r="V1521"/>
    </row>
    <row r="1522" spans="22:22">
      <c r="V1522"/>
    </row>
    <row r="1523" spans="22:22">
      <c r="V1523"/>
    </row>
    <row r="1524" spans="22:22">
      <c r="V1524"/>
    </row>
    <row r="1525" spans="22:22">
      <c r="V1525"/>
    </row>
    <row r="1526" spans="22:22">
      <c r="V1526"/>
    </row>
    <row r="1527" spans="22:22">
      <c r="V1527"/>
    </row>
    <row r="1528" spans="22:22">
      <c r="V1528"/>
    </row>
    <row r="1529" spans="22:22">
      <c r="V1529"/>
    </row>
    <row r="1530" spans="22:22">
      <c r="V1530"/>
    </row>
    <row r="1531" spans="22:22">
      <c r="V1531"/>
    </row>
    <row r="1532" spans="22:22">
      <c r="V1532"/>
    </row>
    <row r="1533" spans="22:22">
      <c r="V1533"/>
    </row>
    <row r="1534" spans="22:22">
      <c r="V1534"/>
    </row>
    <row r="1535" spans="22:22">
      <c r="V1535"/>
    </row>
    <row r="1536" spans="22:22">
      <c r="V1536"/>
    </row>
    <row r="1537" spans="22:22">
      <c r="V1537"/>
    </row>
    <row r="1538" spans="22:22">
      <c r="V1538"/>
    </row>
    <row r="1539" spans="22:22">
      <c r="V1539"/>
    </row>
    <row r="1540" spans="22:22">
      <c r="V1540"/>
    </row>
    <row r="1541" spans="22:22">
      <c r="V1541"/>
    </row>
    <row r="1542" spans="22:22">
      <c r="V1542"/>
    </row>
    <row r="1543" spans="22:22">
      <c r="V1543"/>
    </row>
    <row r="1544" spans="22:22">
      <c r="V1544"/>
    </row>
    <row r="1545" spans="22:22">
      <c r="V1545"/>
    </row>
    <row r="1546" spans="22:22">
      <c r="V1546"/>
    </row>
    <row r="1547" spans="22:22">
      <c r="V1547"/>
    </row>
    <row r="1548" spans="22:22">
      <c r="V1548"/>
    </row>
    <row r="1549" spans="22:22">
      <c r="V1549"/>
    </row>
    <row r="1550" spans="22:22">
      <c r="V1550"/>
    </row>
    <row r="1551" spans="22:22">
      <c r="V1551"/>
    </row>
    <row r="1552" spans="22:22">
      <c r="V1552"/>
    </row>
    <row r="1553" spans="22:22">
      <c r="V1553"/>
    </row>
    <row r="1554" spans="22:22">
      <c r="V1554"/>
    </row>
    <row r="1555" spans="22:22">
      <c r="V1555"/>
    </row>
    <row r="1556" spans="22:22">
      <c r="V1556"/>
    </row>
    <row r="1557" spans="22:22">
      <c r="V1557"/>
    </row>
    <row r="1558" spans="22:22">
      <c r="V1558"/>
    </row>
    <row r="1559" spans="22:22">
      <c r="V1559"/>
    </row>
    <row r="1560" spans="22:22">
      <c r="V1560"/>
    </row>
    <row r="1561" spans="22:22">
      <c r="V1561"/>
    </row>
    <row r="1562" spans="22:22">
      <c r="V1562"/>
    </row>
    <row r="1563" spans="22:22">
      <c r="V1563"/>
    </row>
    <row r="1564" spans="22:22">
      <c r="V1564"/>
    </row>
    <row r="1565" spans="22:22">
      <c r="V1565"/>
    </row>
    <row r="1566" spans="22:22">
      <c r="V1566"/>
    </row>
    <row r="1567" spans="22:22">
      <c r="V1567"/>
    </row>
    <row r="1568" spans="22:22">
      <c r="V1568"/>
    </row>
    <row r="1569" spans="22:22">
      <c r="V1569"/>
    </row>
    <row r="1570" spans="22:22">
      <c r="V1570"/>
    </row>
    <row r="1571" spans="22:22">
      <c r="V1571"/>
    </row>
    <row r="1572" spans="22:22">
      <c r="V1572"/>
    </row>
    <row r="1573" spans="22:22">
      <c r="V1573"/>
    </row>
    <row r="1574" spans="22:22">
      <c r="V1574"/>
    </row>
    <row r="1575" spans="22:22">
      <c r="V1575"/>
    </row>
    <row r="1576" spans="22:22">
      <c r="V1576"/>
    </row>
    <row r="1577" spans="22:22">
      <c r="V1577"/>
    </row>
    <row r="1578" spans="22:22">
      <c r="V1578"/>
    </row>
    <row r="1579" spans="22:22">
      <c r="V1579"/>
    </row>
    <row r="1580" spans="22:22">
      <c r="V1580"/>
    </row>
    <row r="1581" spans="22:22">
      <c r="V1581"/>
    </row>
    <row r="1582" spans="22:22">
      <c r="V1582"/>
    </row>
    <row r="1583" spans="22:22">
      <c r="V1583"/>
    </row>
    <row r="1584" spans="22:22">
      <c r="V1584"/>
    </row>
    <row r="1585" spans="22:22">
      <c r="V1585"/>
    </row>
    <row r="1586" spans="22:22">
      <c r="V1586"/>
    </row>
    <row r="1587" spans="22:22">
      <c r="V1587"/>
    </row>
    <row r="1588" spans="22:22">
      <c r="V1588"/>
    </row>
    <row r="1589" spans="22:22">
      <c r="V1589"/>
    </row>
    <row r="1590" spans="22:22">
      <c r="V1590"/>
    </row>
    <row r="1591" spans="22:22">
      <c r="V1591"/>
    </row>
    <row r="1592" spans="22:22">
      <c r="V1592"/>
    </row>
    <row r="1593" spans="22:22">
      <c r="V1593"/>
    </row>
    <row r="1594" spans="22:22">
      <c r="V1594"/>
    </row>
    <row r="1595" spans="22:22">
      <c r="V1595"/>
    </row>
    <row r="1596" spans="22:22">
      <c r="V1596"/>
    </row>
    <row r="1597" spans="22:22">
      <c r="V1597"/>
    </row>
    <row r="1598" spans="22:22">
      <c r="V1598"/>
    </row>
    <row r="1599" spans="22:22">
      <c r="V1599"/>
    </row>
    <row r="1600" spans="22:22">
      <c r="V1600"/>
    </row>
    <row r="1601" spans="22:22">
      <c r="V1601"/>
    </row>
    <row r="1602" spans="22:22">
      <c r="V1602"/>
    </row>
    <row r="1603" spans="22:22">
      <c r="V1603"/>
    </row>
    <row r="1604" spans="22:22">
      <c r="V1604"/>
    </row>
    <row r="1605" spans="22:22">
      <c r="V1605"/>
    </row>
    <row r="1606" spans="22:22">
      <c r="V1606"/>
    </row>
    <row r="1607" spans="22:22">
      <c r="V1607"/>
    </row>
    <row r="1608" spans="22:22">
      <c r="V1608"/>
    </row>
    <row r="1609" spans="22:22">
      <c r="V1609"/>
    </row>
    <row r="1610" spans="22:22">
      <c r="V1610"/>
    </row>
    <row r="1611" spans="22:22">
      <c r="V1611"/>
    </row>
    <row r="1612" spans="22:22">
      <c r="V1612"/>
    </row>
    <row r="1613" spans="22:22">
      <c r="V1613"/>
    </row>
    <row r="1614" spans="22:22">
      <c r="V1614"/>
    </row>
    <row r="1615" spans="22:22">
      <c r="V1615"/>
    </row>
    <row r="1616" spans="22:22">
      <c r="V1616"/>
    </row>
    <row r="1617" spans="22:22">
      <c r="V1617"/>
    </row>
    <row r="1618" spans="22:22">
      <c r="V1618"/>
    </row>
    <row r="1619" spans="22:22">
      <c r="V1619"/>
    </row>
    <row r="1620" spans="22:22">
      <c r="V1620"/>
    </row>
    <row r="1621" spans="22:22">
      <c r="V1621"/>
    </row>
    <row r="1622" spans="22:22">
      <c r="V1622"/>
    </row>
    <row r="1623" spans="22:22">
      <c r="V1623"/>
    </row>
    <row r="1624" spans="22:22">
      <c r="V1624"/>
    </row>
    <row r="1625" spans="22:22">
      <c r="V1625"/>
    </row>
    <row r="1626" spans="22:22">
      <c r="V1626"/>
    </row>
    <row r="1627" spans="22:22">
      <c r="V1627"/>
    </row>
    <row r="1628" spans="22:22">
      <c r="V1628"/>
    </row>
    <row r="1629" spans="22:22">
      <c r="V1629"/>
    </row>
    <row r="1630" spans="22:22">
      <c r="V1630"/>
    </row>
    <row r="1631" spans="22:22">
      <c r="V1631"/>
    </row>
    <row r="1632" spans="22:22">
      <c r="V1632"/>
    </row>
    <row r="1633" spans="22:22">
      <c r="V1633"/>
    </row>
    <row r="1634" spans="22:22">
      <c r="V1634"/>
    </row>
    <row r="1635" spans="22:22">
      <c r="V1635"/>
    </row>
    <row r="1636" spans="22:22">
      <c r="V1636"/>
    </row>
    <row r="1637" spans="22:22">
      <c r="V1637"/>
    </row>
    <row r="1638" spans="22:22">
      <c r="V1638"/>
    </row>
    <row r="1639" spans="22:22">
      <c r="V1639"/>
    </row>
    <row r="1640" spans="22:22">
      <c r="V1640"/>
    </row>
    <row r="1641" spans="22:22">
      <c r="V1641"/>
    </row>
    <row r="1642" spans="22:22">
      <c r="V1642"/>
    </row>
    <row r="1643" spans="22:22">
      <c r="V1643"/>
    </row>
    <row r="1644" spans="22:22">
      <c r="V1644"/>
    </row>
    <row r="1645" spans="22:22">
      <c r="V1645"/>
    </row>
    <row r="1646" spans="22:22">
      <c r="V1646"/>
    </row>
    <row r="1647" spans="22:22">
      <c r="V1647"/>
    </row>
    <row r="1648" spans="22:22">
      <c r="V1648"/>
    </row>
    <row r="1649" spans="22:22">
      <c r="V1649"/>
    </row>
    <row r="1650" spans="22:22">
      <c r="V1650"/>
    </row>
    <row r="1651" spans="22:22">
      <c r="V1651"/>
    </row>
    <row r="1652" spans="22:22">
      <c r="V1652"/>
    </row>
    <row r="1653" spans="22:22">
      <c r="V1653"/>
    </row>
    <row r="1654" spans="22:22">
      <c r="V1654"/>
    </row>
    <row r="1655" spans="22:22">
      <c r="V1655"/>
    </row>
    <row r="1656" spans="22:22">
      <c r="V1656"/>
    </row>
    <row r="1657" spans="22:22">
      <c r="V1657"/>
    </row>
    <row r="1658" spans="22:22">
      <c r="V1658"/>
    </row>
    <row r="1659" spans="22:22">
      <c r="V1659"/>
    </row>
    <row r="1660" spans="22:22">
      <c r="V1660"/>
    </row>
    <row r="1661" spans="22:22">
      <c r="V1661"/>
    </row>
    <row r="1662" spans="22:22">
      <c r="V1662"/>
    </row>
    <row r="1663" spans="22:22">
      <c r="V1663"/>
    </row>
    <row r="1664" spans="22:22">
      <c r="V1664"/>
    </row>
    <row r="1665" spans="22:22">
      <c r="V1665"/>
    </row>
    <row r="1666" spans="22:22">
      <c r="V1666"/>
    </row>
    <row r="1667" spans="22:22">
      <c r="V1667"/>
    </row>
    <row r="1668" spans="22:22">
      <c r="V1668"/>
    </row>
    <row r="1669" spans="22:22">
      <c r="V1669"/>
    </row>
    <row r="1670" spans="22:22">
      <c r="V1670"/>
    </row>
    <row r="1671" spans="22:22">
      <c r="V1671"/>
    </row>
    <row r="1672" spans="22:22">
      <c r="V1672"/>
    </row>
    <row r="1673" spans="22:22">
      <c r="V1673"/>
    </row>
    <row r="1674" spans="22:22">
      <c r="V1674"/>
    </row>
    <row r="1675" spans="22:22">
      <c r="V1675"/>
    </row>
    <row r="1676" spans="22:22">
      <c r="V1676"/>
    </row>
    <row r="1677" spans="22:22">
      <c r="V1677"/>
    </row>
    <row r="1678" spans="22:22">
      <c r="V1678"/>
    </row>
    <row r="1679" spans="22:22">
      <c r="V1679"/>
    </row>
    <row r="1680" spans="22:22">
      <c r="V1680"/>
    </row>
    <row r="1681" spans="22:22">
      <c r="V1681"/>
    </row>
    <row r="1682" spans="22:22">
      <c r="V1682"/>
    </row>
    <row r="1683" spans="22:22">
      <c r="V1683"/>
    </row>
    <row r="1684" spans="22:22">
      <c r="V1684"/>
    </row>
    <row r="1685" spans="22:22">
      <c r="V1685"/>
    </row>
    <row r="1686" spans="22:22">
      <c r="V1686"/>
    </row>
    <row r="1687" spans="22:22">
      <c r="V1687"/>
    </row>
    <row r="1688" spans="22:22">
      <c r="V1688"/>
    </row>
    <row r="1689" spans="22:22">
      <c r="V1689"/>
    </row>
    <row r="1690" spans="22:22">
      <c r="V1690"/>
    </row>
    <row r="1691" spans="22:22">
      <c r="V1691"/>
    </row>
    <row r="1692" spans="22:22">
      <c r="V1692"/>
    </row>
    <row r="1693" spans="22:22">
      <c r="V1693"/>
    </row>
    <row r="1694" spans="22:22">
      <c r="V1694"/>
    </row>
    <row r="1695" spans="22:22">
      <c r="V1695"/>
    </row>
    <row r="1696" spans="22:22">
      <c r="V1696"/>
    </row>
    <row r="1697" spans="22:22">
      <c r="V1697"/>
    </row>
    <row r="1698" spans="22:22">
      <c r="V1698"/>
    </row>
    <row r="1699" spans="22:22">
      <c r="V1699"/>
    </row>
    <row r="1700" spans="22:22">
      <c r="V1700"/>
    </row>
    <row r="1701" spans="22:22">
      <c r="V1701"/>
    </row>
    <row r="1702" spans="22:22">
      <c r="V1702"/>
    </row>
    <row r="1703" spans="22:22">
      <c r="V1703"/>
    </row>
    <row r="1704" spans="22:22">
      <c r="V1704"/>
    </row>
    <row r="1705" spans="22:22">
      <c r="V1705"/>
    </row>
    <row r="1706" spans="22:22">
      <c r="V1706"/>
    </row>
    <row r="1707" spans="22:22">
      <c r="V1707"/>
    </row>
    <row r="1708" spans="22:22">
      <c r="V1708"/>
    </row>
    <row r="1709" spans="22:22">
      <c r="V1709"/>
    </row>
    <row r="1710" spans="22:22">
      <c r="V1710"/>
    </row>
    <row r="1711" spans="22:22">
      <c r="V1711"/>
    </row>
    <row r="1712" spans="22:22">
      <c r="V1712"/>
    </row>
    <row r="1713" spans="22:22">
      <c r="V1713"/>
    </row>
    <row r="1714" spans="22:22">
      <c r="V1714"/>
    </row>
    <row r="1715" spans="22:22">
      <c r="V1715"/>
    </row>
    <row r="1716" spans="22:22">
      <c r="V1716"/>
    </row>
    <row r="1717" spans="22:22">
      <c r="V1717"/>
    </row>
    <row r="1718" spans="22:22">
      <c r="V1718"/>
    </row>
    <row r="1719" spans="22:22">
      <c r="V1719"/>
    </row>
    <row r="1720" spans="22:22">
      <c r="V1720"/>
    </row>
    <row r="1721" spans="22:22">
      <c r="V1721"/>
    </row>
    <row r="1722" spans="22:22">
      <c r="V1722"/>
    </row>
    <row r="1723" spans="22:22">
      <c r="V1723"/>
    </row>
    <row r="1724" spans="22:22">
      <c r="V1724"/>
    </row>
    <row r="1725" spans="22:22">
      <c r="V1725"/>
    </row>
    <row r="1726" spans="22:22">
      <c r="V1726"/>
    </row>
    <row r="1727" spans="22:22">
      <c r="V1727"/>
    </row>
    <row r="1728" spans="22:22">
      <c r="V1728"/>
    </row>
    <row r="1729" spans="22:22">
      <c r="V1729"/>
    </row>
    <row r="1730" spans="22:22">
      <c r="V1730"/>
    </row>
    <row r="1731" spans="22:22">
      <c r="V1731"/>
    </row>
    <row r="1732" spans="22:22">
      <c r="V1732"/>
    </row>
    <row r="1733" spans="22:22">
      <c r="V1733"/>
    </row>
    <row r="1734" spans="22:22">
      <c r="V1734"/>
    </row>
    <row r="1735" spans="22:22">
      <c r="V1735"/>
    </row>
    <row r="1736" spans="22:22">
      <c r="V1736"/>
    </row>
    <row r="1737" spans="22:22">
      <c r="V1737"/>
    </row>
    <row r="1738" spans="22:22">
      <c r="V1738"/>
    </row>
    <row r="1739" spans="22:22">
      <c r="V1739"/>
    </row>
    <row r="1740" spans="22:22">
      <c r="V1740"/>
    </row>
    <row r="1741" spans="22:22">
      <c r="V1741"/>
    </row>
    <row r="1742" spans="22:22">
      <c r="V1742"/>
    </row>
    <row r="1743" spans="22:22">
      <c r="V1743"/>
    </row>
    <row r="1744" spans="22:22">
      <c r="V1744"/>
    </row>
    <row r="1745" spans="22:22">
      <c r="V1745"/>
    </row>
    <row r="1746" spans="22:22">
      <c r="V1746"/>
    </row>
    <row r="1747" spans="22:22">
      <c r="V1747"/>
    </row>
    <row r="1748" spans="22:22">
      <c r="V1748"/>
    </row>
    <row r="1749" spans="22:22">
      <c r="V1749"/>
    </row>
    <row r="1750" spans="22:22">
      <c r="V1750"/>
    </row>
    <row r="1751" spans="22:22">
      <c r="V1751"/>
    </row>
    <row r="1752" spans="22:22">
      <c r="V1752"/>
    </row>
    <row r="1753" spans="22:22">
      <c r="V1753"/>
    </row>
    <row r="1754" spans="22:22">
      <c r="V1754"/>
    </row>
    <row r="1755" spans="22:22">
      <c r="V1755"/>
    </row>
    <row r="1756" spans="22:22">
      <c r="V1756"/>
    </row>
    <row r="1757" spans="22:22">
      <c r="V1757"/>
    </row>
    <row r="1758" spans="22:22">
      <c r="V1758"/>
    </row>
    <row r="1759" spans="22:22">
      <c r="V1759"/>
    </row>
    <row r="1760" spans="22:22">
      <c r="V1760"/>
    </row>
    <row r="1761" spans="22:22">
      <c r="V1761"/>
    </row>
    <row r="1762" spans="22:22">
      <c r="V1762"/>
    </row>
    <row r="1763" spans="22:22">
      <c r="V1763"/>
    </row>
    <row r="1764" spans="22:22">
      <c r="V1764"/>
    </row>
    <row r="1765" spans="22:22">
      <c r="V1765"/>
    </row>
    <row r="1766" spans="22:22">
      <c r="V1766"/>
    </row>
    <row r="1767" spans="22:22">
      <c r="V1767"/>
    </row>
    <row r="1768" spans="22:22">
      <c r="V1768"/>
    </row>
    <row r="1769" spans="22:22">
      <c r="V1769"/>
    </row>
    <row r="1770" spans="22:22">
      <c r="V1770"/>
    </row>
    <row r="1771" spans="22:22">
      <c r="V1771"/>
    </row>
    <row r="1772" spans="22:22">
      <c r="V1772"/>
    </row>
    <row r="1773" spans="22:22">
      <c r="V1773"/>
    </row>
    <row r="1774" spans="22:22">
      <c r="V1774"/>
    </row>
    <row r="1775" spans="22:22">
      <c r="V1775"/>
    </row>
    <row r="1776" spans="22:22">
      <c r="V1776"/>
    </row>
    <row r="1777" spans="22:22">
      <c r="V1777"/>
    </row>
    <row r="1778" spans="22:22">
      <c r="V1778"/>
    </row>
    <row r="1779" spans="22:22">
      <c r="V1779"/>
    </row>
    <row r="1780" spans="22:22">
      <c r="V1780"/>
    </row>
    <row r="1781" spans="22:22">
      <c r="V1781"/>
    </row>
    <row r="1782" spans="22:22">
      <c r="V1782"/>
    </row>
    <row r="1783" spans="22:22">
      <c r="V1783"/>
    </row>
    <row r="1784" spans="22:22">
      <c r="V1784"/>
    </row>
    <row r="1785" spans="22:22">
      <c r="V1785"/>
    </row>
    <row r="1786" spans="22:22">
      <c r="V1786"/>
    </row>
    <row r="1787" spans="22:22">
      <c r="V1787"/>
    </row>
    <row r="1788" spans="22:22">
      <c r="V1788"/>
    </row>
    <row r="1789" spans="22:22">
      <c r="V1789"/>
    </row>
    <row r="1790" spans="22:22">
      <c r="V1790"/>
    </row>
    <row r="1791" spans="22:22">
      <c r="V1791"/>
    </row>
    <row r="1792" spans="22:22">
      <c r="V1792"/>
    </row>
    <row r="1793" spans="22:22">
      <c r="V1793"/>
    </row>
    <row r="1794" spans="22:22">
      <c r="V1794"/>
    </row>
    <row r="1795" spans="22:22">
      <c r="V1795"/>
    </row>
    <row r="1796" spans="22:22">
      <c r="V1796"/>
    </row>
    <row r="1797" spans="22:22">
      <c r="V1797"/>
    </row>
    <row r="1798" spans="22:22">
      <c r="V1798"/>
    </row>
    <row r="1799" spans="22:22">
      <c r="V1799"/>
    </row>
    <row r="1800" spans="22:22">
      <c r="V1800"/>
    </row>
    <row r="1801" spans="22:22">
      <c r="V1801"/>
    </row>
    <row r="1802" spans="22:22">
      <c r="V1802"/>
    </row>
    <row r="1803" spans="22:22">
      <c r="V1803"/>
    </row>
    <row r="1804" spans="22:22">
      <c r="V1804"/>
    </row>
    <row r="1805" spans="22:22">
      <c r="V1805"/>
    </row>
    <row r="1806" spans="22:22">
      <c r="V1806"/>
    </row>
    <row r="1807" spans="22:22">
      <c r="V1807"/>
    </row>
    <row r="1808" spans="22:22">
      <c r="V1808"/>
    </row>
    <row r="1809" spans="22:22">
      <c r="V1809"/>
    </row>
    <row r="1810" spans="22:22">
      <c r="V1810"/>
    </row>
    <row r="1811" spans="22:22">
      <c r="V1811"/>
    </row>
    <row r="1812" spans="22:22">
      <c r="V1812"/>
    </row>
    <row r="1813" spans="22:22">
      <c r="V1813"/>
    </row>
    <row r="1814" spans="22:22">
      <c r="V1814"/>
    </row>
    <row r="1815" spans="22:22">
      <c r="V1815"/>
    </row>
    <row r="1816" spans="22:22">
      <c r="V1816"/>
    </row>
    <row r="1817" spans="22:22">
      <c r="V1817"/>
    </row>
    <row r="1818" spans="22:22">
      <c r="V1818"/>
    </row>
    <row r="1819" spans="22:22">
      <c r="V1819"/>
    </row>
    <row r="1820" spans="22:22">
      <c r="V1820"/>
    </row>
    <row r="1821" spans="22:22">
      <c r="V1821"/>
    </row>
    <row r="1822" spans="22:22">
      <c r="V1822"/>
    </row>
    <row r="1823" spans="22:22">
      <c r="V1823"/>
    </row>
    <row r="1824" spans="22:22">
      <c r="V1824"/>
    </row>
    <row r="1825" spans="22:22">
      <c r="V1825"/>
    </row>
    <row r="1826" spans="22:22">
      <c r="V1826"/>
    </row>
    <row r="1827" spans="22:22">
      <c r="V1827"/>
    </row>
    <row r="1828" spans="22:22">
      <c r="V1828"/>
    </row>
    <row r="1829" spans="22:22">
      <c r="V1829"/>
    </row>
  </sheetData>
  <sortState ref="B2:V1829">
    <sortCondition descending="1" ref="V2:V1829"/>
  </sortState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6" sqref="B26:B29"/>
    </sheetView>
  </sheetViews>
  <sheetFormatPr defaultRowHeight="15"/>
  <cols>
    <col min="1" max="1" width="8.140625" style="4" customWidth="1"/>
    <col min="2" max="2" width="29.7109375" style="4" customWidth="1"/>
    <col min="3" max="3" width="10.28515625" style="4" customWidth="1"/>
    <col min="4" max="11" width="13.85546875" style="4" customWidth="1"/>
    <col min="12" max="12" width="9.140625" style="10"/>
    <col min="13" max="13" width="5.5703125" style="10" customWidth="1"/>
    <col min="14" max="16384" width="9.140625" style="10"/>
  </cols>
  <sheetData>
    <row r="1" spans="1:13" ht="39" thickBot="1">
      <c r="A1" s="6" t="s">
        <v>153</v>
      </c>
      <c r="B1" s="2" t="s">
        <v>154</v>
      </c>
      <c r="C1" s="24" t="s">
        <v>155</v>
      </c>
      <c r="D1" s="2" t="s">
        <v>3</v>
      </c>
      <c r="E1" s="7" t="s">
        <v>156</v>
      </c>
      <c r="F1" s="7" t="s">
        <v>157</v>
      </c>
      <c r="G1" s="7" t="s">
        <v>159</v>
      </c>
      <c r="H1" s="7" t="s">
        <v>286</v>
      </c>
      <c r="I1" s="7" t="s">
        <v>158</v>
      </c>
      <c r="J1" s="7" t="s">
        <v>12</v>
      </c>
      <c r="K1" s="7" t="s">
        <v>14</v>
      </c>
    </row>
    <row r="2" spans="1:13" ht="12.75" customHeight="1">
      <c r="A2" s="184">
        <v>1</v>
      </c>
      <c r="B2" s="193" t="s">
        <v>161</v>
      </c>
      <c r="C2" s="190">
        <f>SUM(D2+E2+F2+G2+H2+I2+J2+K2)*3</f>
        <v>414</v>
      </c>
      <c r="D2" s="181">
        <v>16</v>
      </c>
      <c r="E2" s="181">
        <v>26</v>
      </c>
      <c r="F2" s="181">
        <v>24</v>
      </c>
      <c r="G2" s="181">
        <v>30</v>
      </c>
      <c r="H2" s="181">
        <v>4</v>
      </c>
      <c r="I2" s="181"/>
      <c r="J2" s="181">
        <v>23</v>
      </c>
      <c r="K2" s="181">
        <v>15</v>
      </c>
    </row>
    <row r="3" spans="1:13" ht="12.75" customHeight="1">
      <c r="A3" s="185"/>
      <c r="B3" s="194"/>
      <c r="C3" s="191"/>
      <c r="D3" s="182"/>
      <c r="E3" s="182"/>
      <c r="F3" s="182"/>
      <c r="G3" s="182"/>
      <c r="H3" s="182"/>
      <c r="I3" s="182"/>
      <c r="J3" s="182"/>
      <c r="K3" s="182"/>
    </row>
    <row r="4" spans="1:13" ht="12.75" customHeight="1">
      <c r="A4" s="185"/>
      <c r="B4" s="194"/>
      <c r="C4" s="191"/>
      <c r="D4" s="182"/>
      <c r="E4" s="182"/>
      <c r="F4" s="182"/>
      <c r="G4" s="182"/>
      <c r="H4" s="182"/>
      <c r="I4" s="182"/>
      <c r="J4" s="182"/>
      <c r="K4" s="182"/>
    </row>
    <row r="5" spans="1:13" ht="12.75" customHeight="1" thickBot="1">
      <c r="A5" s="186"/>
      <c r="B5" s="195"/>
      <c r="C5" s="192"/>
      <c r="D5" s="183"/>
      <c r="E5" s="183"/>
      <c r="F5" s="183"/>
      <c r="G5" s="183"/>
      <c r="H5" s="183"/>
      <c r="I5" s="183"/>
      <c r="J5" s="183"/>
      <c r="K5" s="183"/>
    </row>
    <row r="6" spans="1:13" ht="12.75" customHeight="1">
      <c r="A6" s="184">
        <v>2</v>
      </c>
      <c r="B6" s="193" t="s">
        <v>162</v>
      </c>
      <c r="C6" s="190">
        <f>SUM(D6+E6+F6+G6+H6+I6+J6+K6)*3</f>
        <v>411</v>
      </c>
      <c r="D6" s="181">
        <v>19</v>
      </c>
      <c r="E6" s="181">
        <v>24</v>
      </c>
      <c r="F6" s="181">
        <v>31</v>
      </c>
      <c r="G6" s="181">
        <v>19</v>
      </c>
      <c r="H6" s="181">
        <v>18</v>
      </c>
      <c r="I6" s="181"/>
      <c r="J6" s="181">
        <v>18</v>
      </c>
      <c r="K6" s="181">
        <v>8</v>
      </c>
    </row>
    <row r="7" spans="1:13" ht="12.75" customHeight="1">
      <c r="A7" s="185"/>
      <c r="B7" s="194"/>
      <c r="C7" s="191"/>
      <c r="D7" s="182"/>
      <c r="E7" s="182"/>
      <c r="F7" s="182"/>
      <c r="G7" s="182"/>
      <c r="H7" s="182"/>
      <c r="I7" s="182"/>
      <c r="J7" s="182"/>
      <c r="K7" s="182"/>
      <c r="L7"/>
      <c r="M7"/>
    </row>
    <row r="8" spans="1:13" ht="12.75" customHeight="1">
      <c r="A8" s="185"/>
      <c r="B8" s="194"/>
      <c r="C8" s="191"/>
      <c r="D8" s="182"/>
      <c r="E8" s="182"/>
      <c r="F8" s="182"/>
      <c r="G8" s="182"/>
      <c r="H8" s="182"/>
      <c r="I8" s="182"/>
      <c r="J8" s="182"/>
      <c r="K8" s="182"/>
      <c r="L8"/>
      <c r="M8"/>
    </row>
    <row r="9" spans="1:13" ht="12.75" customHeight="1" thickBot="1">
      <c r="A9" s="186"/>
      <c r="B9" s="195"/>
      <c r="C9" s="192"/>
      <c r="D9" s="183"/>
      <c r="E9" s="183"/>
      <c r="F9" s="183"/>
      <c r="G9" s="183"/>
      <c r="H9" s="183"/>
      <c r="I9" s="183"/>
      <c r="J9" s="183"/>
      <c r="K9" s="183"/>
      <c r="L9"/>
      <c r="M9"/>
    </row>
    <row r="10" spans="1:13" ht="12.75" customHeight="1">
      <c r="A10" s="184">
        <v>3</v>
      </c>
      <c r="B10" s="193" t="s">
        <v>331</v>
      </c>
      <c r="C10" s="190">
        <f>SUM(D10+E10+F10+G10+H10+I10+J10+K10)*3</f>
        <v>393</v>
      </c>
      <c r="D10" s="181">
        <v>20</v>
      </c>
      <c r="E10" s="181">
        <v>22</v>
      </c>
      <c r="F10" s="181">
        <v>18</v>
      </c>
      <c r="G10" s="181">
        <v>23</v>
      </c>
      <c r="H10" s="181">
        <v>16</v>
      </c>
      <c r="I10" s="181"/>
      <c r="J10" s="181">
        <v>19</v>
      </c>
      <c r="K10" s="181">
        <v>13</v>
      </c>
      <c r="L10"/>
      <c r="M10"/>
    </row>
    <row r="11" spans="1:13" ht="12.75" customHeight="1">
      <c r="A11" s="185"/>
      <c r="B11" s="194"/>
      <c r="C11" s="191"/>
      <c r="D11" s="182"/>
      <c r="E11" s="182"/>
      <c r="F11" s="182"/>
      <c r="G11" s="182"/>
      <c r="H11" s="182"/>
      <c r="I11" s="182"/>
      <c r="J11" s="182"/>
      <c r="K11" s="182"/>
      <c r="L11"/>
      <c r="M11"/>
    </row>
    <row r="12" spans="1:13" ht="12.75" customHeight="1">
      <c r="A12" s="185"/>
      <c r="B12" s="194"/>
      <c r="C12" s="191"/>
      <c r="D12" s="182"/>
      <c r="E12" s="182"/>
      <c r="F12" s="182"/>
      <c r="G12" s="182"/>
      <c r="H12" s="182"/>
      <c r="I12" s="182"/>
      <c r="J12" s="182"/>
      <c r="K12" s="182"/>
      <c r="L12"/>
      <c r="M12"/>
    </row>
    <row r="13" spans="1:13" ht="12.75" customHeight="1" thickBot="1">
      <c r="A13" s="186"/>
      <c r="B13" s="195"/>
      <c r="C13" s="192"/>
      <c r="D13" s="183"/>
      <c r="E13" s="183"/>
      <c r="F13" s="183"/>
      <c r="G13" s="183"/>
      <c r="H13" s="183"/>
      <c r="I13" s="183"/>
      <c r="J13" s="183"/>
      <c r="K13" s="183"/>
      <c r="L13"/>
      <c r="M13"/>
    </row>
    <row r="14" spans="1:13" ht="12.75" customHeight="1">
      <c r="A14" s="184">
        <v>4</v>
      </c>
      <c r="B14" s="193" t="s">
        <v>160</v>
      </c>
      <c r="C14" s="190">
        <f>SUM(D14+E14+F14+G14+H14+I14+J14+K14)*3</f>
        <v>366</v>
      </c>
      <c r="D14" s="181">
        <v>24</v>
      </c>
      <c r="E14" s="181">
        <v>17</v>
      </c>
      <c r="F14" s="181">
        <v>27</v>
      </c>
      <c r="G14" s="181">
        <v>22</v>
      </c>
      <c r="H14" s="181"/>
      <c r="I14" s="181"/>
      <c r="J14" s="181">
        <v>20</v>
      </c>
      <c r="K14" s="181">
        <v>12</v>
      </c>
      <c r="L14"/>
      <c r="M14"/>
    </row>
    <row r="15" spans="1:13" ht="12.75" customHeight="1">
      <c r="A15" s="185"/>
      <c r="B15" s="194"/>
      <c r="C15" s="191"/>
      <c r="D15" s="182"/>
      <c r="E15" s="182"/>
      <c r="F15" s="182"/>
      <c r="G15" s="182"/>
      <c r="H15" s="182"/>
      <c r="I15" s="182"/>
      <c r="J15" s="182"/>
      <c r="K15" s="182"/>
      <c r="L15"/>
      <c r="M15"/>
    </row>
    <row r="16" spans="1:13" ht="12.75" customHeight="1">
      <c r="A16" s="185"/>
      <c r="B16" s="194"/>
      <c r="C16" s="191"/>
      <c r="D16" s="182"/>
      <c r="E16" s="182"/>
      <c r="F16" s="182"/>
      <c r="G16" s="182"/>
      <c r="H16" s="182"/>
      <c r="I16" s="182"/>
      <c r="J16" s="182"/>
      <c r="K16" s="182"/>
      <c r="L16"/>
      <c r="M16"/>
    </row>
    <row r="17" spans="1:13" ht="12.75" customHeight="1" thickBot="1">
      <c r="A17" s="186"/>
      <c r="B17" s="195"/>
      <c r="C17" s="192"/>
      <c r="D17" s="183"/>
      <c r="E17" s="183"/>
      <c r="F17" s="183"/>
      <c r="G17" s="183"/>
      <c r="H17" s="183"/>
      <c r="I17" s="183"/>
      <c r="J17" s="183"/>
      <c r="K17" s="183"/>
      <c r="L17"/>
      <c r="M17"/>
    </row>
    <row r="18" spans="1:13" ht="12.75" customHeight="1">
      <c r="A18" s="184">
        <v>5</v>
      </c>
      <c r="B18" s="193" t="s">
        <v>466</v>
      </c>
      <c r="C18" s="190">
        <f>SUM(D18+E18+F18+G18+H18+I18+J18+K18)*3</f>
        <v>363</v>
      </c>
      <c r="D18" s="181">
        <v>5</v>
      </c>
      <c r="E18" s="181">
        <v>21</v>
      </c>
      <c r="F18" s="181">
        <v>32</v>
      </c>
      <c r="G18" s="181">
        <v>20</v>
      </c>
      <c r="H18" s="181">
        <v>20</v>
      </c>
      <c r="I18" s="181"/>
      <c r="J18" s="181">
        <v>22</v>
      </c>
      <c r="K18" s="181">
        <v>1</v>
      </c>
      <c r="L18"/>
      <c r="M18"/>
    </row>
    <row r="19" spans="1:13" ht="12.75" customHeight="1">
      <c r="A19" s="185"/>
      <c r="B19" s="194"/>
      <c r="C19" s="191"/>
      <c r="D19" s="182"/>
      <c r="E19" s="182"/>
      <c r="F19" s="182"/>
      <c r="G19" s="182"/>
      <c r="H19" s="182"/>
      <c r="I19" s="182"/>
      <c r="J19" s="182"/>
      <c r="K19" s="182"/>
      <c r="L19"/>
      <c r="M19"/>
    </row>
    <row r="20" spans="1:13" ht="12.75" customHeight="1">
      <c r="A20" s="185"/>
      <c r="B20" s="194"/>
      <c r="C20" s="191"/>
      <c r="D20" s="182"/>
      <c r="E20" s="182"/>
      <c r="F20" s="182"/>
      <c r="G20" s="182"/>
      <c r="H20" s="182"/>
      <c r="I20" s="182"/>
      <c r="J20" s="182"/>
      <c r="K20" s="182"/>
      <c r="L20"/>
      <c r="M20"/>
    </row>
    <row r="21" spans="1:13" ht="12.75" customHeight="1" thickBot="1">
      <c r="A21" s="186"/>
      <c r="B21" s="194"/>
      <c r="C21" s="192"/>
      <c r="D21" s="183"/>
      <c r="E21" s="183"/>
      <c r="F21" s="183"/>
      <c r="G21" s="183"/>
      <c r="H21" s="183"/>
      <c r="I21" s="183"/>
      <c r="J21" s="183"/>
      <c r="K21" s="183"/>
      <c r="L21"/>
      <c r="M21"/>
    </row>
    <row r="22" spans="1:13" ht="12.75" customHeight="1">
      <c r="A22" s="184">
        <v>6</v>
      </c>
      <c r="B22" s="193" t="s">
        <v>495</v>
      </c>
      <c r="C22" s="190">
        <f>SUM(D22+E22+F22+G22+H22+I22+J22+K22)*3</f>
        <v>345</v>
      </c>
      <c r="D22" s="181">
        <v>12</v>
      </c>
      <c r="E22" s="181">
        <v>25</v>
      </c>
      <c r="F22" s="181">
        <v>25</v>
      </c>
      <c r="G22" s="181">
        <v>12</v>
      </c>
      <c r="H22" s="181">
        <v>8</v>
      </c>
      <c r="I22" s="181"/>
      <c r="J22" s="181">
        <v>17</v>
      </c>
      <c r="K22" s="181">
        <v>16</v>
      </c>
    </row>
    <row r="23" spans="1:13" ht="12.75" customHeight="1">
      <c r="A23" s="185"/>
      <c r="B23" s="194"/>
      <c r="C23" s="191"/>
      <c r="D23" s="182"/>
      <c r="E23" s="182"/>
      <c r="F23" s="182"/>
      <c r="G23" s="182"/>
      <c r="H23" s="182"/>
      <c r="I23" s="182"/>
      <c r="J23" s="182"/>
      <c r="K23" s="182"/>
    </row>
    <row r="24" spans="1:13" ht="12.75" customHeight="1">
      <c r="A24" s="185"/>
      <c r="B24" s="194"/>
      <c r="C24" s="191"/>
      <c r="D24" s="182"/>
      <c r="E24" s="182"/>
      <c r="F24" s="182"/>
      <c r="G24" s="182"/>
      <c r="H24" s="182"/>
      <c r="I24" s="182"/>
      <c r="J24" s="182"/>
      <c r="K24" s="182"/>
    </row>
    <row r="25" spans="1:13" ht="12.75" customHeight="1" thickBot="1">
      <c r="A25" s="186"/>
      <c r="B25" s="195"/>
      <c r="C25" s="192"/>
      <c r="D25" s="183"/>
      <c r="E25" s="183"/>
      <c r="F25" s="183"/>
      <c r="G25" s="183"/>
      <c r="H25" s="183"/>
      <c r="I25" s="183"/>
      <c r="J25" s="183"/>
      <c r="K25" s="183"/>
    </row>
    <row r="26" spans="1:13" ht="12.75" customHeight="1">
      <c r="A26" s="184">
        <v>7</v>
      </c>
      <c r="B26" s="193" t="s">
        <v>401</v>
      </c>
      <c r="C26" s="190">
        <f>SUM(D26+E26+F26+G26+H26+I26+J26+K26)*3</f>
        <v>333</v>
      </c>
      <c r="D26" s="181">
        <v>23</v>
      </c>
      <c r="E26" s="181"/>
      <c r="F26" s="181">
        <v>23</v>
      </c>
      <c r="G26" s="181">
        <v>28</v>
      </c>
      <c r="H26" s="181"/>
      <c r="I26" s="181">
        <v>15</v>
      </c>
      <c r="J26" s="181">
        <v>13</v>
      </c>
      <c r="K26" s="181">
        <v>9</v>
      </c>
    </row>
    <row r="27" spans="1:13" ht="12.75" customHeight="1">
      <c r="A27" s="185"/>
      <c r="B27" s="194"/>
      <c r="C27" s="191"/>
      <c r="D27" s="182"/>
      <c r="E27" s="182"/>
      <c r="F27" s="182"/>
      <c r="G27" s="182"/>
      <c r="H27" s="182"/>
      <c r="I27" s="182"/>
      <c r="J27" s="182"/>
      <c r="K27" s="182"/>
    </row>
    <row r="28" spans="1:13" ht="12.75" customHeight="1">
      <c r="A28" s="185"/>
      <c r="B28" s="194"/>
      <c r="C28" s="191"/>
      <c r="D28" s="182"/>
      <c r="E28" s="182"/>
      <c r="F28" s="182"/>
      <c r="G28" s="182"/>
      <c r="H28" s="182"/>
      <c r="I28" s="182"/>
      <c r="J28" s="182"/>
      <c r="K28" s="182"/>
    </row>
    <row r="29" spans="1:13" ht="12.75" customHeight="1" thickBot="1">
      <c r="A29" s="186"/>
      <c r="B29" s="195"/>
      <c r="C29" s="192"/>
      <c r="D29" s="183"/>
      <c r="E29" s="183"/>
      <c r="F29" s="183"/>
      <c r="G29" s="183"/>
      <c r="H29" s="183"/>
      <c r="I29" s="183"/>
      <c r="J29" s="183"/>
      <c r="K29" s="183"/>
    </row>
    <row r="30" spans="1:13" ht="12.75" customHeight="1">
      <c r="A30" s="184">
        <v>8</v>
      </c>
      <c r="B30" s="187" t="s">
        <v>348</v>
      </c>
      <c r="C30" s="190">
        <f>SUM(D30+E30+F30+G30+H30+I30+J30+K30)*3</f>
        <v>324</v>
      </c>
      <c r="D30" s="181">
        <v>18</v>
      </c>
      <c r="E30" s="181">
        <v>23</v>
      </c>
      <c r="F30" s="181">
        <v>22</v>
      </c>
      <c r="G30" s="181">
        <v>17</v>
      </c>
      <c r="H30" s="181">
        <v>14</v>
      </c>
      <c r="I30" s="181"/>
      <c r="J30" s="181"/>
      <c r="K30" s="181">
        <v>14</v>
      </c>
    </row>
    <row r="31" spans="1:13" ht="12.75" customHeight="1">
      <c r="A31" s="185"/>
      <c r="B31" s="188"/>
      <c r="C31" s="191"/>
      <c r="D31" s="182"/>
      <c r="E31" s="182"/>
      <c r="F31" s="182"/>
      <c r="G31" s="182"/>
      <c r="H31" s="182"/>
      <c r="I31" s="182"/>
      <c r="J31" s="182"/>
      <c r="K31" s="182"/>
    </row>
    <row r="32" spans="1:13" ht="12.75" customHeight="1">
      <c r="A32" s="185"/>
      <c r="B32" s="188"/>
      <c r="C32" s="191"/>
      <c r="D32" s="182"/>
      <c r="E32" s="182"/>
      <c r="F32" s="182"/>
      <c r="G32" s="182"/>
      <c r="H32" s="182"/>
      <c r="I32" s="182"/>
      <c r="J32" s="182"/>
      <c r="K32" s="182"/>
    </row>
    <row r="33" spans="1:11" ht="12.75" customHeight="1" thickBot="1">
      <c r="A33" s="186"/>
      <c r="B33" s="189"/>
      <c r="C33" s="192"/>
      <c r="D33" s="183"/>
      <c r="E33" s="183"/>
      <c r="F33" s="183"/>
      <c r="G33" s="183"/>
      <c r="H33" s="183"/>
      <c r="I33" s="183"/>
      <c r="J33" s="183"/>
      <c r="K33" s="183"/>
    </row>
    <row r="34" spans="1:11" ht="12.75" customHeight="1">
      <c r="A34" s="184">
        <v>9</v>
      </c>
      <c r="B34" s="193" t="s">
        <v>264</v>
      </c>
      <c r="C34" s="190">
        <f>SUM(D34+E34+F34+G34+H34+I34+J34+K34)*3</f>
        <v>324</v>
      </c>
      <c r="D34" s="181">
        <v>11</v>
      </c>
      <c r="E34" s="181">
        <v>18</v>
      </c>
      <c r="F34" s="181">
        <v>28</v>
      </c>
      <c r="G34" s="181">
        <v>21</v>
      </c>
      <c r="H34" s="181"/>
      <c r="I34" s="181">
        <v>20</v>
      </c>
      <c r="J34" s="181"/>
      <c r="K34" s="181">
        <v>10</v>
      </c>
    </row>
    <row r="35" spans="1:11" ht="12.75" customHeight="1">
      <c r="A35" s="185"/>
      <c r="B35" s="194"/>
      <c r="C35" s="191"/>
      <c r="D35" s="182"/>
      <c r="E35" s="182"/>
      <c r="F35" s="182"/>
      <c r="G35" s="182"/>
      <c r="H35" s="182"/>
      <c r="I35" s="182"/>
      <c r="J35" s="182"/>
      <c r="K35" s="182"/>
    </row>
    <row r="36" spans="1:11" ht="12.75" customHeight="1">
      <c r="A36" s="185"/>
      <c r="B36" s="194"/>
      <c r="C36" s="191"/>
      <c r="D36" s="182"/>
      <c r="E36" s="182"/>
      <c r="F36" s="182"/>
      <c r="G36" s="182"/>
      <c r="H36" s="182"/>
      <c r="I36" s="182"/>
      <c r="J36" s="182"/>
      <c r="K36" s="182"/>
    </row>
    <row r="37" spans="1:11" ht="12.75" customHeight="1" thickBot="1">
      <c r="A37" s="186"/>
      <c r="B37" s="195"/>
      <c r="C37" s="192"/>
      <c r="D37" s="183"/>
      <c r="E37" s="183"/>
      <c r="F37" s="183"/>
      <c r="G37" s="183"/>
      <c r="H37" s="183"/>
      <c r="I37" s="183"/>
      <c r="J37" s="183"/>
      <c r="K37" s="183"/>
    </row>
    <row r="38" spans="1:11" ht="12.75" customHeight="1">
      <c r="A38" s="184">
        <v>10</v>
      </c>
      <c r="B38" s="193" t="s">
        <v>266</v>
      </c>
      <c r="C38" s="190">
        <f>SUM(D38+E38+F38+G38+H38+I38+J38+K38)*3</f>
        <v>294</v>
      </c>
      <c r="D38" s="181">
        <v>21</v>
      </c>
      <c r="E38" s="181">
        <v>8</v>
      </c>
      <c r="F38" s="181">
        <v>29</v>
      </c>
      <c r="G38" s="181">
        <v>27</v>
      </c>
      <c r="H38" s="181">
        <v>7</v>
      </c>
      <c r="I38" s="181"/>
      <c r="J38" s="181"/>
      <c r="K38" s="181">
        <v>6</v>
      </c>
    </row>
    <row r="39" spans="1:11" ht="12.75" customHeight="1">
      <c r="A39" s="185"/>
      <c r="B39" s="194"/>
      <c r="C39" s="191"/>
      <c r="D39" s="182"/>
      <c r="E39" s="182"/>
      <c r="F39" s="182"/>
      <c r="G39" s="182"/>
      <c r="H39" s="182"/>
      <c r="I39" s="182"/>
      <c r="J39" s="182"/>
      <c r="K39" s="182"/>
    </row>
    <row r="40" spans="1:11" ht="12.75" customHeight="1">
      <c r="A40" s="185"/>
      <c r="B40" s="194"/>
      <c r="C40" s="191"/>
      <c r="D40" s="182"/>
      <c r="E40" s="182"/>
      <c r="F40" s="182"/>
      <c r="G40" s="182"/>
      <c r="H40" s="182"/>
      <c r="I40" s="182"/>
      <c r="J40" s="182"/>
      <c r="K40" s="182"/>
    </row>
    <row r="41" spans="1:11" ht="12.75" customHeight="1" thickBot="1">
      <c r="A41" s="186"/>
      <c r="B41" s="195"/>
      <c r="C41" s="192"/>
      <c r="D41" s="183"/>
      <c r="E41" s="183"/>
      <c r="F41" s="183"/>
      <c r="G41" s="183"/>
      <c r="H41" s="183"/>
      <c r="I41" s="183"/>
      <c r="J41" s="183"/>
      <c r="K41" s="183"/>
    </row>
    <row r="42" spans="1:11" ht="12.75" customHeight="1">
      <c r="A42" s="184">
        <v>11</v>
      </c>
      <c r="B42" s="193" t="s">
        <v>490</v>
      </c>
      <c r="C42" s="190">
        <f>SUM(D42+E42+F42+G42+H42+I42+J42+K42)*3</f>
        <v>288</v>
      </c>
      <c r="D42" s="181">
        <v>10</v>
      </c>
      <c r="E42" s="181">
        <v>9</v>
      </c>
      <c r="F42" s="181">
        <v>13</v>
      </c>
      <c r="G42" s="181">
        <v>26</v>
      </c>
      <c r="H42" s="181">
        <v>11</v>
      </c>
      <c r="I42" s="181"/>
      <c r="J42" s="181">
        <v>16</v>
      </c>
      <c r="K42" s="181">
        <v>11</v>
      </c>
    </row>
    <row r="43" spans="1:11" ht="12.75" customHeight="1">
      <c r="A43" s="185"/>
      <c r="B43" s="194"/>
      <c r="C43" s="191"/>
      <c r="D43" s="182"/>
      <c r="E43" s="182"/>
      <c r="F43" s="182"/>
      <c r="G43" s="182"/>
      <c r="H43" s="182"/>
      <c r="I43" s="182"/>
      <c r="J43" s="182"/>
      <c r="K43" s="182"/>
    </row>
    <row r="44" spans="1:11" ht="12.75" customHeight="1">
      <c r="A44" s="185"/>
      <c r="B44" s="194"/>
      <c r="C44" s="191"/>
      <c r="D44" s="182"/>
      <c r="E44" s="182"/>
      <c r="F44" s="182"/>
      <c r="G44" s="182"/>
      <c r="H44" s="182"/>
      <c r="I44" s="182"/>
      <c r="J44" s="182"/>
      <c r="K44" s="182"/>
    </row>
    <row r="45" spans="1:11" ht="12.75" customHeight="1" thickBot="1">
      <c r="A45" s="186"/>
      <c r="B45" s="195"/>
      <c r="C45" s="192"/>
      <c r="D45" s="183"/>
      <c r="E45" s="183"/>
      <c r="F45" s="183"/>
      <c r="G45" s="183"/>
      <c r="H45" s="183"/>
      <c r="I45" s="183"/>
      <c r="J45" s="183"/>
      <c r="K45" s="183"/>
    </row>
    <row r="46" spans="1:11" ht="12.75" customHeight="1">
      <c r="A46" s="184">
        <v>12</v>
      </c>
      <c r="B46" s="187" t="s">
        <v>195</v>
      </c>
      <c r="C46" s="190">
        <f>SUM(D46+E46+F46+G46+H46+I46+J46+K46)*3</f>
        <v>219</v>
      </c>
      <c r="D46" s="181">
        <v>13</v>
      </c>
      <c r="E46" s="181">
        <v>16</v>
      </c>
      <c r="F46" s="181">
        <v>10</v>
      </c>
      <c r="G46" s="181">
        <v>24</v>
      </c>
      <c r="H46" s="181">
        <v>6</v>
      </c>
      <c r="I46" s="181"/>
      <c r="J46" s="181"/>
      <c r="K46" s="181">
        <v>4</v>
      </c>
    </row>
    <row r="47" spans="1:11" ht="12.75" customHeight="1">
      <c r="A47" s="185"/>
      <c r="B47" s="188"/>
      <c r="C47" s="191"/>
      <c r="D47" s="182"/>
      <c r="E47" s="182"/>
      <c r="F47" s="182"/>
      <c r="G47" s="182"/>
      <c r="H47" s="182"/>
      <c r="I47" s="182"/>
      <c r="J47" s="182"/>
      <c r="K47" s="182"/>
    </row>
    <row r="48" spans="1:11" ht="12.75" customHeight="1">
      <c r="A48" s="185"/>
      <c r="B48" s="188"/>
      <c r="C48" s="191"/>
      <c r="D48" s="182"/>
      <c r="E48" s="182"/>
      <c r="F48" s="182"/>
      <c r="G48" s="182"/>
      <c r="H48" s="182"/>
      <c r="I48" s="182"/>
      <c r="J48" s="182"/>
      <c r="K48" s="182"/>
    </row>
    <row r="49" spans="1:11" ht="12.75" customHeight="1" thickBot="1">
      <c r="A49" s="186"/>
      <c r="B49" s="189"/>
      <c r="C49" s="192"/>
      <c r="D49" s="183"/>
      <c r="E49" s="183"/>
      <c r="F49" s="183"/>
      <c r="G49" s="183"/>
      <c r="H49" s="183"/>
      <c r="I49" s="183"/>
      <c r="J49" s="183"/>
      <c r="K49" s="183"/>
    </row>
    <row r="50" spans="1:11" ht="12.75" customHeight="1">
      <c r="A50" s="184">
        <v>13</v>
      </c>
      <c r="B50" s="193" t="s">
        <v>165</v>
      </c>
      <c r="C50" s="190">
        <f>SUM(D50+E50+F50+G50+H50+I50+J50+K50)*3</f>
        <v>219</v>
      </c>
      <c r="D50" s="181">
        <v>9</v>
      </c>
      <c r="E50" s="181">
        <v>10</v>
      </c>
      <c r="F50" s="181">
        <v>19</v>
      </c>
      <c r="G50" s="181">
        <v>9</v>
      </c>
      <c r="H50" s="181">
        <v>9</v>
      </c>
      <c r="I50" s="181">
        <v>10</v>
      </c>
      <c r="J50" s="181">
        <v>4</v>
      </c>
      <c r="K50" s="181">
        <v>3</v>
      </c>
    </row>
    <row r="51" spans="1:11" ht="12.75" customHeight="1">
      <c r="A51" s="185"/>
      <c r="B51" s="194"/>
      <c r="C51" s="191"/>
      <c r="D51" s="182"/>
      <c r="E51" s="182"/>
      <c r="F51" s="182"/>
      <c r="G51" s="182"/>
      <c r="H51" s="182"/>
      <c r="I51" s="182"/>
      <c r="J51" s="182"/>
      <c r="K51" s="182"/>
    </row>
    <row r="52" spans="1:11" ht="12.75" customHeight="1">
      <c r="A52" s="185"/>
      <c r="B52" s="194"/>
      <c r="C52" s="191"/>
      <c r="D52" s="182"/>
      <c r="E52" s="182"/>
      <c r="F52" s="182"/>
      <c r="G52" s="182"/>
      <c r="H52" s="182"/>
      <c r="I52" s="182"/>
      <c r="J52" s="182"/>
      <c r="K52" s="182"/>
    </row>
    <row r="53" spans="1:11" ht="12.75" customHeight="1" thickBot="1">
      <c r="A53" s="186"/>
      <c r="B53" s="195"/>
      <c r="C53" s="192"/>
      <c r="D53" s="183"/>
      <c r="E53" s="183"/>
      <c r="F53" s="183"/>
      <c r="G53" s="183"/>
      <c r="H53" s="183"/>
      <c r="I53" s="183"/>
      <c r="J53" s="183"/>
      <c r="K53" s="183"/>
    </row>
    <row r="54" spans="1:11" ht="12.75" customHeight="1">
      <c r="A54" s="184">
        <v>14</v>
      </c>
      <c r="B54" s="187" t="s">
        <v>261</v>
      </c>
      <c r="C54" s="190">
        <f>SUM(D54+E54+F54+G54+H54+I54+J54+K54)*3</f>
        <v>195</v>
      </c>
      <c r="D54" s="181">
        <v>7</v>
      </c>
      <c r="E54" s="181">
        <v>5</v>
      </c>
      <c r="F54" s="181">
        <v>20</v>
      </c>
      <c r="G54" s="181">
        <v>10</v>
      </c>
      <c r="H54" s="181"/>
      <c r="I54" s="181">
        <v>16</v>
      </c>
      <c r="J54" s="181"/>
      <c r="K54" s="181">
        <v>7</v>
      </c>
    </row>
    <row r="55" spans="1:11" ht="12.75" customHeight="1">
      <c r="A55" s="185"/>
      <c r="B55" s="188"/>
      <c r="C55" s="191"/>
      <c r="D55" s="182"/>
      <c r="E55" s="182"/>
      <c r="F55" s="182"/>
      <c r="G55" s="182"/>
      <c r="H55" s="182"/>
      <c r="I55" s="182"/>
      <c r="J55" s="182"/>
      <c r="K55" s="182"/>
    </row>
    <row r="56" spans="1:11" ht="12.75" customHeight="1">
      <c r="A56" s="185"/>
      <c r="B56" s="188"/>
      <c r="C56" s="191"/>
      <c r="D56" s="182"/>
      <c r="E56" s="182"/>
      <c r="F56" s="182"/>
      <c r="G56" s="182"/>
      <c r="H56" s="182"/>
      <c r="I56" s="182"/>
      <c r="J56" s="182"/>
      <c r="K56" s="182"/>
    </row>
    <row r="57" spans="1:11" ht="12.75" customHeight="1" thickBot="1">
      <c r="A57" s="186"/>
      <c r="B57" s="189"/>
      <c r="C57" s="192"/>
      <c r="D57" s="183"/>
      <c r="E57" s="183"/>
      <c r="F57" s="183"/>
      <c r="G57" s="183"/>
      <c r="H57" s="183"/>
      <c r="I57" s="183"/>
      <c r="J57" s="183"/>
      <c r="K57" s="183"/>
    </row>
    <row r="58" spans="1:11" ht="12.75" customHeight="1">
      <c r="A58" s="184">
        <v>15</v>
      </c>
      <c r="B58" s="187" t="s">
        <v>330</v>
      </c>
      <c r="C58" s="190">
        <f>SUM(D58+E58+F58+G58+H58+I58+J58+K58)*3</f>
        <v>180</v>
      </c>
      <c r="D58" s="181">
        <v>4</v>
      </c>
      <c r="E58" s="181"/>
      <c r="F58" s="181">
        <v>14</v>
      </c>
      <c r="G58" s="181">
        <v>18</v>
      </c>
      <c r="H58" s="181">
        <v>10</v>
      </c>
      <c r="I58" s="181"/>
      <c r="J58" s="181">
        <v>9</v>
      </c>
      <c r="K58" s="181">
        <v>5</v>
      </c>
    </row>
    <row r="59" spans="1:11" ht="12.75" customHeight="1">
      <c r="A59" s="185"/>
      <c r="B59" s="188"/>
      <c r="C59" s="191"/>
      <c r="D59" s="182"/>
      <c r="E59" s="182"/>
      <c r="F59" s="182"/>
      <c r="G59" s="182"/>
      <c r="H59" s="182"/>
      <c r="I59" s="182"/>
      <c r="J59" s="182"/>
      <c r="K59" s="182"/>
    </row>
    <row r="60" spans="1:11" ht="12.75" customHeight="1">
      <c r="A60" s="185"/>
      <c r="B60" s="188"/>
      <c r="C60" s="191"/>
      <c r="D60" s="182"/>
      <c r="E60" s="182"/>
      <c r="F60" s="182"/>
      <c r="G60" s="182"/>
      <c r="H60" s="182"/>
      <c r="I60" s="182"/>
      <c r="J60" s="182"/>
      <c r="K60" s="182"/>
    </row>
    <row r="61" spans="1:11" ht="12.75" customHeight="1" thickBot="1">
      <c r="A61" s="186"/>
      <c r="B61" s="189"/>
      <c r="C61" s="192"/>
      <c r="D61" s="183"/>
      <c r="E61" s="183"/>
      <c r="F61" s="183"/>
      <c r="G61" s="183"/>
      <c r="H61" s="183"/>
      <c r="I61" s="183"/>
      <c r="J61" s="183"/>
      <c r="K61" s="183"/>
    </row>
    <row r="62" spans="1:11" ht="12.75" customHeight="1">
      <c r="A62" s="184">
        <v>16</v>
      </c>
      <c r="B62" s="187" t="s">
        <v>163</v>
      </c>
      <c r="C62" s="190">
        <f>SUM(D62+E62+F62+G62+H62+I62+J62+K62)*3</f>
        <v>180</v>
      </c>
      <c r="D62" s="181">
        <v>17</v>
      </c>
      <c r="E62" s="181">
        <v>12</v>
      </c>
      <c r="F62" s="181"/>
      <c r="G62" s="181">
        <v>29</v>
      </c>
      <c r="H62" s="181">
        <v>2</v>
      </c>
      <c r="I62" s="181"/>
      <c r="J62" s="181"/>
      <c r="K62" s="181"/>
    </row>
    <row r="63" spans="1:11" ht="12.75" customHeight="1">
      <c r="A63" s="185"/>
      <c r="B63" s="188"/>
      <c r="C63" s="191"/>
      <c r="D63" s="182"/>
      <c r="E63" s="182"/>
      <c r="F63" s="182"/>
      <c r="G63" s="182"/>
      <c r="H63" s="182"/>
      <c r="I63" s="182"/>
      <c r="J63" s="182"/>
      <c r="K63" s="182"/>
    </row>
    <row r="64" spans="1:11" ht="12.75" customHeight="1">
      <c r="A64" s="185"/>
      <c r="B64" s="188"/>
      <c r="C64" s="191"/>
      <c r="D64" s="182"/>
      <c r="E64" s="182"/>
      <c r="F64" s="182"/>
      <c r="G64" s="182"/>
      <c r="H64" s="182"/>
      <c r="I64" s="182"/>
      <c r="J64" s="182"/>
      <c r="K64" s="182"/>
    </row>
    <row r="65" spans="1:11" ht="12.75" customHeight="1" thickBot="1">
      <c r="A65" s="186"/>
      <c r="B65" s="189"/>
      <c r="C65" s="192"/>
      <c r="D65" s="183"/>
      <c r="E65" s="183"/>
      <c r="F65" s="183"/>
      <c r="G65" s="183"/>
      <c r="H65" s="183"/>
      <c r="I65" s="183"/>
      <c r="J65" s="183"/>
      <c r="K65" s="183"/>
    </row>
    <row r="66" spans="1:11" ht="12.75" customHeight="1">
      <c r="A66" s="184">
        <v>17</v>
      </c>
      <c r="B66" s="193" t="s">
        <v>492</v>
      </c>
      <c r="C66" s="190">
        <f>SUM(D66+E66+F66+G66+H66+I66+J66+K66)*3</f>
        <v>156</v>
      </c>
      <c r="D66" s="181">
        <v>15</v>
      </c>
      <c r="E66" s="181">
        <v>7</v>
      </c>
      <c r="F66" s="181">
        <v>12</v>
      </c>
      <c r="G66" s="181">
        <v>13</v>
      </c>
      <c r="H66" s="181"/>
      <c r="I66" s="181"/>
      <c r="J66" s="181">
        <v>5</v>
      </c>
      <c r="K66" s="181"/>
    </row>
    <row r="67" spans="1:11" ht="12.75" customHeight="1">
      <c r="A67" s="185"/>
      <c r="B67" s="194"/>
      <c r="C67" s="191"/>
      <c r="D67" s="182"/>
      <c r="E67" s="182"/>
      <c r="F67" s="182"/>
      <c r="G67" s="182"/>
      <c r="H67" s="182"/>
      <c r="I67" s="182"/>
      <c r="J67" s="182"/>
      <c r="K67" s="182"/>
    </row>
    <row r="68" spans="1:11" ht="12.75" customHeight="1">
      <c r="A68" s="185"/>
      <c r="B68" s="194"/>
      <c r="C68" s="191"/>
      <c r="D68" s="182"/>
      <c r="E68" s="182"/>
      <c r="F68" s="182"/>
      <c r="G68" s="182"/>
      <c r="H68" s="182"/>
      <c r="I68" s="182"/>
      <c r="J68" s="182"/>
      <c r="K68" s="182"/>
    </row>
    <row r="69" spans="1:11" ht="12.75" customHeight="1" thickBot="1">
      <c r="A69" s="186"/>
      <c r="B69" s="195"/>
      <c r="C69" s="192"/>
      <c r="D69" s="183"/>
      <c r="E69" s="183"/>
      <c r="F69" s="183"/>
      <c r="G69" s="183"/>
      <c r="H69" s="183"/>
      <c r="I69" s="183"/>
      <c r="J69" s="183"/>
      <c r="K69" s="183"/>
    </row>
    <row r="70" spans="1:11" ht="12.75" customHeight="1">
      <c r="A70" s="184">
        <v>18</v>
      </c>
      <c r="B70" s="193" t="s">
        <v>197</v>
      </c>
      <c r="C70" s="190">
        <f>SUM(D70+E70+F70+G70+H70+I70+J70+K70)*3</f>
        <v>153</v>
      </c>
      <c r="D70" s="181">
        <v>3</v>
      </c>
      <c r="E70" s="181">
        <v>13</v>
      </c>
      <c r="F70" s="181">
        <v>16</v>
      </c>
      <c r="G70" s="181"/>
      <c r="H70" s="181">
        <v>12</v>
      </c>
      <c r="I70" s="181"/>
      <c r="J70" s="181">
        <v>7</v>
      </c>
      <c r="K70" s="181"/>
    </row>
    <row r="71" spans="1:11" ht="12.75" customHeight="1">
      <c r="A71" s="185"/>
      <c r="B71" s="194"/>
      <c r="C71" s="191"/>
      <c r="D71" s="182"/>
      <c r="E71" s="182"/>
      <c r="F71" s="182"/>
      <c r="G71" s="182"/>
      <c r="H71" s="182"/>
      <c r="I71" s="182"/>
      <c r="J71" s="182"/>
      <c r="K71" s="182"/>
    </row>
    <row r="72" spans="1:11" ht="12.75" customHeight="1">
      <c r="A72" s="185"/>
      <c r="B72" s="194"/>
      <c r="C72" s="191"/>
      <c r="D72" s="182"/>
      <c r="E72" s="182"/>
      <c r="F72" s="182"/>
      <c r="G72" s="182"/>
      <c r="H72" s="182"/>
      <c r="I72" s="182"/>
      <c r="J72" s="182"/>
      <c r="K72" s="182"/>
    </row>
    <row r="73" spans="1:11" ht="12.75" customHeight="1" thickBot="1">
      <c r="A73" s="186"/>
      <c r="B73" s="195"/>
      <c r="C73" s="192"/>
      <c r="D73" s="183"/>
      <c r="E73" s="183"/>
      <c r="F73" s="183"/>
      <c r="G73" s="183"/>
      <c r="H73" s="183"/>
      <c r="I73" s="183"/>
      <c r="J73" s="183"/>
      <c r="K73" s="183"/>
    </row>
    <row r="74" spans="1:11" ht="12.75" customHeight="1">
      <c r="A74" s="184">
        <v>19</v>
      </c>
      <c r="B74" s="193" t="s">
        <v>164</v>
      </c>
      <c r="C74" s="190">
        <f>SUM(D74+E74+F74+G74+H74+I74+J74+K74)*3</f>
        <v>141</v>
      </c>
      <c r="D74" s="181">
        <v>22</v>
      </c>
      <c r="E74" s="181">
        <v>4</v>
      </c>
      <c r="F74" s="181"/>
      <c r="G74" s="181">
        <v>6</v>
      </c>
      <c r="H74" s="181"/>
      <c r="I74" s="181"/>
      <c r="J74" s="181">
        <v>15</v>
      </c>
      <c r="K74" s="181"/>
    </row>
    <row r="75" spans="1:11" ht="12.75" customHeight="1">
      <c r="A75" s="185"/>
      <c r="B75" s="194"/>
      <c r="C75" s="191"/>
      <c r="D75" s="182"/>
      <c r="E75" s="182"/>
      <c r="F75" s="182"/>
      <c r="G75" s="182"/>
      <c r="H75" s="182"/>
      <c r="I75" s="182"/>
      <c r="J75" s="182"/>
      <c r="K75" s="182"/>
    </row>
    <row r="76" spans="1:11" ht="12.75" customHeight="1">
      <c r="A76" s="185"/>
      <c r="B76" s="194"/>
      <c r="C76" s="191"/>
      <c r="D76" s="182"/>
      <c r="E76" s="182"/>
      <c r="F76" s="182"/>
      <c r="G76" s="182"/>
      <c r="H76" s="182"/>
      <c r="I76" s="182"/>
      <c r="J76" s="182"/>
      <c r="K76" s="182"/>
    </row>
    <row r="77" spans="1:11" ht="12.75" customHeight="1" thickBot="1">
      <c r="A77" s="186"/>
      <c r="B77" s="195"/>
      <c r="C77" s="192"/>
      <c r="D77" s="183"/>
      <c r="E77" s="183"/>
      <c r="F77" s="183"/>
      <c r="G77" s="183"/>
      <c r="H77" s="183"/>
      <c r="I77" s="183"/>
      <c r="J77" s="183"/>
      <c r="K77" s="183"/>
    </row>
    <row r="78" spans="1:11" ht="12.75" customHeight="1">
      <c r="A78" s="184">
        <v>20</v>
      </c>
      <c r="B78" s="193" t="s">
        <v>277</v>
      </c>
      <c r="C78" s="190">
        <f>SUM(D78+E78+F78+G78+H78+I78+J78+K78)*3</f>
        <v>132</v>
      </c>
      <c r="D78" s="181">
        <v>25</v>
      </c>
      <c r="E78" s="181">
        <v>19</v>
      </c>
      <c r="F78" s="181"/>
      <c r="G78" s="181"/>
      <c r="H78" s="181"/>
      <c r="I78" s="181"/>
      <c r="J78" s="181"/>
      <c r="K78" s="181"/>
    </row>
    <row r="79" spans="1:11" ht="12.75" customHeight="1">
      <c r="A79" s="185"/>
      <c r="B79" s="194"/>
      <c r="C79" s="191"/>
      <c r="D79" s="182"/>
      <c r="E79" s="182"/>
      <c r="F79" s="182"/>
      <c r="G79" s="182"/>
      <c r="H79" s="182"/>
      <c r="I79" s="182"/>
      <c r="J79" s="182"/>
      <c r="K79" s="182"/>
    </row>
    <row r="80" spans="1:11" ht="12.75" customHeight="1">
      <c r="A80" s="185"/>
      <c r="B80" s="194"/>
      <c r="C80" s="191"/>
      <c r="D80" s="182"/>
      <c r="E80" s="182"/>
      <c r="F80" s="182"/>
      <c r="G80" s="182"/>
      <c r="H80" s="182"/>
      <c r="I80" s="182"/>
      <c r="J80" s="182"/>
      <c r="K80" s="182"/>
    </row>
    <row r="81" spans="1:11" ht="12.75" customHeight="1" thickBot="1">
      <c r="A81" s="186"/>
      <c r="B81" s="195"/>
      <c r="C81" s="192"/>
      <c r="D81" s="183"/>
      <c r="E81" s="183"/>
      <c r="F81" s="183"/>
      <c r="G81" s="183"/>
      <c r="H81" s="183"/>
      <c r="I81" s="183"/>
      <c r="J81" s="183"/>
      <c r="K81" s="183"/>
    </row>
    <row r="82" spans="1:11" ht="12.75" customHeight="1">
      <c r="A82" s="184">
        <v>21</v>
      </c>
      <c r="B82" s="187" t="s">
        <v>493</v>
      </c>
      <c r="C82" s="190">
        <f>SUM(D82+E82+F82+G82+H82+I82+J82+K82)*3</f>
        <v>120</v>
      </c>
      <c r="D82" s="181">
        <v>8</v>
      </c>
      <c r="E82" s="181">
        <v>14</v>
      </c>
      <c r="F82" s="181">
        <v>7</v>
      </c>
      <c r="G82" s="181">
        <v>11</v>
      </c>
      <c r="H82" s="181"/>
      <c r="I82" s="181"/>
      <c r="J82" s="181"/>
      <c r="K82" s="181"/>
    </row>
    <row r="83" spans="1:11" ht="12.75" customHeight="1">
      <c r="A83" s="185"/>
      <c r="B83" s="188"/>
      <c r="C83" s="191"/>
      <c r="D83" s="182"/>
      <c r="E83" s="182"/>
      <c r="F83" s="182"/>
      <c r="G83" s="182"/>
      <c r="H83" s="182"/>
      <c r="I83" s="182"/>
      <c r="J83" s="182"/>
      <c r="K83" s="182"/>
    </row>
    <row r="84" spans="1:11" ht="12.75" customHeight="1">
      <c r="A84" s="185"/>
      <c r="B84" s="188"/>
      <c r="C84" s="191"/>
      <c r="D84" s="182"/>
      <c r="E84" s="182"/>
      <c r="F84" s="182"/>
      <c r="G84" s="182"/>
      <c r="H84" s="182"/>
      <c r="I84" s="182"/>
      <c r="J84" s="182"/>
      <c r="K84" s="182"/>
    </row>
    <row r="85" spans="1:11" ht="12.75" customHeight="1" thickBot="1">
      <c r="A85" s="186"/>
      <c r="B85" s="189"/>
      <c r="C85" s="192"/>
      <c r="D85" s="183"/>
      <c r="E85" s="183"/>
      <c r="F85" s="183"/>
      <c r="G85" s="183"/>
      <c r="H85" s="183"/>
      <c r="I85" s="183"/>
      <c r="J85" s="183"/>
      <c r="K85" s="183"/>
    </row>
    <row r="86" spans="1:11" ht="12.75" customHeight="1">
      <c r="A86" s="184">
        <v>22</v>
      </c>
      <c r="B86" s="193" t="s">
        <v>180</v>
      </c>
      <c r="C86" s="190">
        <f>SUM(D86+E86+F86+G86+H86+I86+J86+K86)*3</f>
        <v>105</v>
      </c>
      <c r="D86" s="181">
        <v>6</v>
      </c>
      <c r="E86" s="181"/>
      <c r="F86" s="181"/>
      <c r="G86" s="181">
        <v>16</v>
      </c>
      <c r="H86" s="181"/>
      <c r="I86" s="181">
        <v>13</v>
      </c>
      <c r="J86" s="181"/>
      <c r="K86" s="181"/>
    </row>
    <row r="87" spans="1:11" ht="12.75" customHeight="1">
      <c r="A87" s="185"/>
      <c r="B87" s="194"/>
      <c r="C87" s="191"/>
      <c r="D87" s="182"/>
      <c r="E87" s="182"/>
      <c r="F87" s="182"/>
      <c r="G87" s="182"/>
      <c r="H87" s="182"/>
      <c r="I87" s="182"/>
      <c r="J87" s="182"/>
      <c r="K87" s="182"/>
    </row>
    <row r="88" spans="1:11" ht="12.75" customHeight="1">
      <c r="A88" s="185"/>
      <c r="B88" s="194"/>
      <c r="C88" s="191"/>
      <c r="D88" s="182"/>
      <c r="E88" s="182"/>
      <c r="F88" s="182"/>
      <c r="G88" s="182"/>
      <c r="H88" s="182"/>
      <c r="I88" s="182"/>
      <c r="J88" s="182"/>
      <c r="K88" s="182"/>
    </row>
    <row r="89" spans="1:11" ht="12.75" customHeight="1" thickBot="1">
      <c r="A89" s="186"/>
      <c r="B89" s="195"/>
      <c r="C89" s="192"/>
      <c r="D89" s="183"/>
      <c r="E89" s="183"/>
      <c r="F89" s="183"/>
      <c r="G89" s="183"/>
      <c r="H89" s="183"/>
      <c r="I89" s="183"/>
      <c r="J89" s="183"/>
      <c r="K89" s="183"/>
    </row>
    <row r="90" spans="1:11" ht="12.75" customHeight="1">
      <c r="A90" s="184">
        <v>23</v>
      </c>
      <c r="B90" s="193" t="s">
        <v>555</v>
      </c>
      <c r="C90" s="190">
        <f>SUM(D90+E90+F90+G90+H90+I90+J90+K90)*3</f>
        <v>96</v>
      </c>
      <c r="D90" s="181"/>
      <c r="E90" s="181"/>
      <c r="F90" s="181">
        <v>30</v>
      </c>
      <c r="G90" s="181"/>
      <c r="H90" s="181"/>
      <c r="I90" s="181"/>
      <c r="J90" s="181"/>
      <c r="K90" s="181">
        <v>2</v>
      </c>
    </row>
    <row r="91" spans="1:11" ht="12.75" customHeight="1">
      <c r="A91" s="185"/>
      <c r="B91" s="194"/>
      <c r="C91" s="191"/>
      <c r="D91" s="182"/>
      <c r="E91" s="182"/>
      <c r="F91" s="182"/>
      <c r="G91" s="182"/>
      <c r="H91" s="182"/>
      <c r="I91" s="182"/>
      <c r="J91" s="182"/>
      <c r="K91" s="182"/>
    </row>
    <row r="92" spans="1:11" ht="12.75" customHeight="1">
      <c r="A92" s="185"/>
      <c r="B92" s="194"/>
      <c r="C92" s="191"/>
      <c r="D92" s="182"/>
      <c r="E92" s="182"/>
      <c r="F92" s="182"/>
      <c r="G92" s="182"/>
      <c r="H92" s="182"/>
      <c r="I92" s="182"/>
      <c r="J92" s="182"/>
      <c r="K92" s="182"/>
    </row>
    <row r="93" spans="1:11" ht="12.75" customHeight="1" thickBot="1">
      <c r="A93" s="186"/>
      <c r="B93" s="195"/>
      <c r="C93" s="192"/>
      <c r="D93" s="183"/>
      <c r="E93" s="183"/>
      <c r="F93" s="183"/>
      <c r="G93" s="183"/>
      <c r="H93" s="183"/>
      <c r="I93" s="183"/>
      <c r="J93" s="183"/>
      <c r="K93" s="183"/>
    </row>
    <row r="94" spans="1:11" ht="12.75" customHeight="1">
      <c r="A94" s="184">
        <v>24</v>
      </c>
      <c r="B94" s="187" t="s">
        <v>525</v>
      </c>
      <c r="C94" s="190">
        <f>SUM(D94+E94+F94+G94+H94+I94+J94+K94)*3</f>
        <v>90</v>
      </c>
      <c r="D94" s="181"/>
      <c r="E94" s="181">
        <v>11</v>
      </c>
      <c r="F94" s="181"/>
      <c r="G94" s="181"/>
      <c r="H94" s="181">
        <v>19</v>
      </c>
      <c r="I94" s="181"/>
      <c r="J94" s="181"/>
      <c r="K94" s="181"/>
    </row>
    <row r="95" spans="1:11" ht="12.75" customHeight="1">
      <c r="A95" s="185"/>
      <c r="B95" s="188"/>
      <c r="C95" s="191"/>
      <c r="D95" s="182"/>
      <c r="E95" s="182"/>
      <c r="F95" s="182"/>
      <c r="G95" s="182"/>
      <c r="H95" s="182"/>
      <c r="I95" s="182"/>
      <c r="J95" s="182"/>
      <c r="K95" s="182"/>
    </row>
    <row r="96" spans="1:11" ht="12.75" customHeight="1">
      <c r="A96" s="185"/>
      <c r="B96" s="188"/>
      <c r="C96" s="191"/>
      <c r="D96" s="182"/>
      <c r="E96" s="182"/>
      <c r="F96" s="182"/>
      <c r="G96" s="182"/>
      <c r="H96" s="182"/>
      <c r="I96" s="182"/>
      <c r="J96" s="182"/>
      <c r="K96" s="182"/>
    </row>
    <row r="97" spans="1:11" ht="12.75" customHeight="1" thickBot="1">
      <c r="A97" s="186"/>
      <c r="B97" s="189"/>
      <c r="C97" s="192"/>
      <c r="D97" s="183"/>
      <c r="E97" s="183"/>
      <c r="F97" s="183"/>
      <c r="G97" s="183"/>
      <c r="H97" s="183"/>
      <c r="I97" s="183"/>
      <c r="J97" s="183"/>
      <c r="K97" s="183"/>
    </row>
    <row r="98" spans="1:11" ht="12.75" customHeight="1">
      <c r="A98" s="184">
        <v>25</v>
      </c>
      <c r="B98" s="193" t="s">
        <v>549</v>
      </c>
      <c r="C98" s="190">
        <f>SUM(D98+E98+F98+G98+H98+I98+J98+K98)*3</f>
        <v>78</v>
      </c>
      <c r="D98" s="181"/>
      <c r="E98" s="181"/>
      <c r="F98" s="181">
        <v>26</v>
      </c>
      <c r="G98" s="181"/>
      <c r="H98" s="181"/>
      <c r="I98" s="181"/>
      <c r="J98" s="181"/>
      <c r="K98" s="181"/>
    </row>
    <row r="99" spans="1:11" ht="12.75" customHeight="1">
      <c r="A99" s="185"/>
      <c r="B99" s="194"/>
      <c r="C99" s="191"/>
      <c r="D99" s="182"/>
      <c r="E99" s="182"/>
      <c r="F99" s="182"/>
      <c r="G99" s="182"/>
      <c r="H99" s="182"/>
      <c r="I99" s="182"/>
      <c r="J99" s="182"/>
      <c r="K99" s="182"/>
    </row>
    <row r="100" spans="1:11" ht="12.75" customHeight="1">
      <c r="A100" s="185"/>
      <c r="B100" s="194"/>
      <c r="C100" s="191"/>
      <c r="D100" s="182"/>
      <c r="E100" s="182"/>
      <c r="F100" s="182"/>
      <c r="G100" s="182"/>
      <c r="H100" s="182"/>
      <c r="I100" s="182"/>
      <c r="J100" s="182"/>
      <c r="K100" s="182"/>
    </row>
    <row r="101" spans="1:11" ht="12.75" customHeight="1" thickBot="1">
      <c r="A101" s="186"/>
      <c r="B101" s="195"/>
      <c r="C101" s="192"/>
      <c r="D101" s="183"/>
      <c r="E101" s="183"/>
      <c r="F101" s="183"/>
      <c r="G101" s="183"/>
      <c r="H101" s="183"/>
      <c r="I101" s="183"/>
      <c r="J101" s="183"/>
      <c r="K101" s="183"/>
    </row>
    <row r="102" spans="1:11" ht="12.75" customHeight="1">
      <c r="A102" s="184">
        <v>26</v>
      </c>
      <c r="B102" s="187" t="s">
        <v>167</v>
      </c>
      <c r="C102" s="190">
        <f>SUM(D102+E102+F102+G102+H102+I102+J102+K102)*3</f>
        <v>75</v>
      </c>
      <c r="D102" s="181"/>
      <c r="E102" s="181"/>
      <c r="F102" s="181"/>
      <c r="G102" s="181">
        <v>25</v>
      </c>
      <c r="H102" s="181"/>
      <c r="I102" s="181"/>
      <c r="J102" s="181"/>
      <c r="K102" s="181"/>
    </row>
    <row r="103" spans="1:11" ht="12.75" customHeight="1">
      <c r="A103" s="185"/>
      <c r="B103" s="188"/>
      <c r="C103" s="191"/>
      <c r="D103" s="182"/>
      <c r="E103" s="182"/>
      <c r="F103" s="182"/>
      <c r="G103" s="182"/>
      <c r="H103" s="182"/>
      <c r="I103" s="182"/>
      <c r="J103" s="182"/>
      <c r="K103" s="182"/>
    </row>
    <row r="104" spans="1:11" ht="12.75" customHeight="1">
      <c r="A104" s="185"/>
      <c r="B104" s="188"/>
      <c r="C104" s="191"/>
      <c r="D104" s="182"/>
      <c r="E104" s="182"/>
      <c r="F104" s="182"/>
      <c r="G104" s="182"/>
      <c r="H104" s="182"/>
      <c r="I104" s="182"/>
      <c r="J104" s="182"/>
      <c r="K104" s="182"/>
    </row>
    <row r="105" spans="1:11" ht="12.75" customHeight="1" thickBot="1">
      <c r="A105" s="186"/>
      <c r="B105" s="189"/>
      <c r="C105" s="192"/>
      <c r="D105" s="183"/>
      <c r="E105" s="183"/>
      <c r="F105" s="183"/>
      <c r="G105" s="183"/>
      <c r="H105" s="183"/>
      <c r="I105" s="183"/>
      <c r="J105" s="183"/>
      <c r="K105" s="183"/>
    </row>
    <row r="106" spans="1:11" ht="12.75" customHeight="1">
      <c r="A106" s="184">
        <v>27</v>
      </c>
      <c r="B106" s="187" t="s">
        <v>494</v>
      </c>
      <c r="C106" s="190">
        <f>SUM(D106+E106+F106+G106+H106+I106+J106+K106)*3</f>
        <v>69</v>
      </c>
      <c r="D106" s="181">
        <v>1</v>
      </c>
      <c r="E106" s="181">
        <v>6</v>
      </c>
      <c r="F106" s="181"/>
      <c r="G106" s="181"/>
      <c r="H106" s="181">
        <v>5</v>
      </c>
      <c r="I106" s="181"/>
      <c r="J106" s="181">
        <v>11</v>
      </c>
      <c r="K106" s="181"/>
    </row>
    <row r="107" spans="1:11" ht="12.75" customHeight="1">
      <c r="A107" s="185"/>
      <c r="B107" s="188"/>
      <c r="C107" s="191"/>
      <c r="D107" s="182"/>
      <c r="E107" s="182"/>
      <c r="F107" s="182"/>
      <c r="G107" s="182"/>
      <c r="H107" s="182"/>
      <c r="I107" s="182"/>
      <c r="J107" s="182"/>
      <c r="K107" s="182"/>
    </row>
    <row r="108" spans="1:11" ht="12.75" customHeight="1">
      <c r="A108" s="185"/>
      <c r="B108" s="188"/>
      <c r="C108" s="191"/>
      <c r="D108" s="182"/>
      <c r="E108" s="182"/>
      <c r="F108" s="182"/>
      <c r="G108" s="182"/>
      <c r="H108" s="182"/>
      <c r="I108" s="182"/>
      <c r="J108" s="182"/>
      <c r="K108" s="182"/>
    </row>
    <row r="109" spans="1:11" ht="12.75" customHeight="1" thickBot="1">
      <c r="A109" s="186"/>
      <c r="B109" s="189"/>
      <c r="C109" s="192"/>
      <c r="D109" s="183"/>
      <c r="E109" s="183"/>
      <c r="F109" s="183"/>
      <c r="G109" s="183"/>
      <c r="H109" s="183"/>
      <c r="I109" s="183"/>
      <c r="J109" s="183"/>
      <c r="K109" s="183"/>
    </row>
    <row r="110" spans="1:11" ht="12.75" customHeight="1">
      <c r="A110" s="184">
        <v>28</v>
      </c>
      <c r="B110" s="193" t="s">
        <v>327</v>
      </c>
      <c r="C110" s="190">
        <f>SUM(D110+E110+F110+G110+H110+I110+J110+K110)*3</f>
        <v>69</v>
      </c>
      <c r="D110" s="181">
        <v>2</v>
      </c>
      <c r="E110" s="181"/>
      <c r="F110" s="181">
        <v>11</v>
      </c>
      <c r="G110" s="181"/>
      <c r="H110" s="181"/>
      <c r="I110" s="181"/>
      <c r="J110" s="181">
        <v>10</v>
      </c>
      <c r="K110" s="181"/>
    </row>
    <row r="111" spans="1:11" ht="12.75" customHeight="1">
      <c r="A111" s="185"/>
      <c r="B111" s="194"/>
      <c r="C111" s="191"/>
      <c r="D111" s="182"/>
      <c r="E111" s="182"/>
      <c r="F111" s="182"/>
      <c r="G111" s="182"/>
      <c r="H111" s="182"/>
      <c r="I111" s="182"/>
      <c r="J111" s="182"/>
      <c r="K111" s="182"/>
    </row>
    <row r="112" spans="1:11" ht="12.75" customHeight="1">
      <c r="A112" s="185"/>
      <c r="B112" s="194"/>
      <c r="C112" s="191"/>
      <c r="D112" s="182"/>
      <c r="E112" s="182"/>
      <c r="F112" s="182"/>
      <c r="G112" s="182"/>
      <c r="H112" s="182"/>
      <c r="I112" s="182"/>
      <c r="J112" s="182"/>
      <c r="K112" s="182"/>
    </row>
    <row r="113" spans="1:11" ht="12.75" customHeight="1" thickBot="1">
      <c r="A113" s="186"/>
      <c r="B113" s="195"/>
      <c r="C113" s="192"/>
      <c r="D113" s="183"/>
      <c r="E113" s="183"/>
      <c r="F113" s="183"/>
      <c r="G113" s="183"/>
      <c r="H113" s="183"/>
      <c r="I113" s="183"/>
      <c r="J113" s="183"/>
      <c r="K113" s="183"/>
    </row>
    <row r="114" spans="1:11" ht="12.75" customHeight="1">
      <c r="A114" s="184">
        <v>29</v>
      </c>
      <c r="B114" s="187" t="s">
        <v>691</v>
      </c>
      <c r="C114" s="190">
        <f>SUM(D114+E114+F114+G114+H114+I114+J114+K114)*3</f>
        <v>63</v>
      </c>
      <c r="D114" s="181"/>
      <c r="E114" s="181"/>
      <c r="F114" s="181"/>
      <c r="G114" s="181"/>
      <c r="H114" s="181"/>
      <c r="I114" s="181"/>
      <c r="J114" s="181">
        <v>21</v>
      </c>
      <c r="K114" s="181"/>
    </row>
    <row r="115" spans="1:11" ht="12.75" customHeight="1">
      <c r="A115" s="185"/>
      <c r="B115" s="188"/>
      <c r="C115" s="191"/>
      <c r="D115" s="182"/>
      <c r="E115" s="182"/>
      <c r="F115" s="182"/>
      <c r="G115" s="182"/>
      <c r="H115" s="182"/>
      <c r="I115" s="182"/>
      <c r="J115" s="182"/>
      <c r="K115" s="182"/>
    </row>
    <row r="116" spans="1:11" ht="12.75" customHeight="1">
      <c r="A116" s="185"/>
      <c r="B116" s="188"/>
      <c r="C116" s="191"/>
      <c r="D116" s="182"/>
      <c r="E116" s="182"/>
      <c r="F116" s="182"/>
      <c r="G116" s="182"/>
      <c r="H116" s="182"/>
      <c r="I116" s="182"/>
      <c r="J116" s="182"/>
      <c r="K116" s="182"/>
    </row>
    <row r="117" spans="1:11" ht="12.75" customHeight="1" thickBot="1">
      <c r="A117" s="186"/>
      <c r="B117" s="189"/>
      <c r="C117" s="192"/>
      <c r="D117" s="183"/>
      <c r="E117" s="183"/>
      <c r="F117" s="183"/>
      <c r="G117" s="183"/>
      <c r="H117" s="183"/>
      <c r="I117" s="183"/>
      <c r="J117" s="183"/>
      <c r="K117" s="183"/>
    </row>
    <row r="118" spans="1:11" ht="12.75" customHeight="1">
      <c r="A118" s="184">
        <v>30</v>
      </c>
      <c r="B118" s="193" t="s">
        <v>545</v>
      </c>
      <c r="C118" s="190">
        <f>SUM(D118+E118+F118+G118+H118+I118+J118+K118)*3</f>
        <v>63</v>
      </c>
      <c r="D118" s="181"/>
      <c r="E118" s="181"/>
      <c r="F118" s="181">
        <v>21</v>
      </c>
      <c r="G118" s="181"/>
      <c r="H118" s="181"/>
      <c r="I118" s="181"/>
      <c r="J118" s="181"/>
      <c r="K118" s="181"/>
    </row>
    <row r="119" spans="1:11" ht="12.75" customHeight="1">
      <c r="A119" s="185"/>
      <c r="B119" s="194"/>
      <c r="C119" s="191"/>
      <c r="D119" s="182"/>
      <c r="E119" s="182"/>
      <c r="F119" s="182"/>
      <c r="G119" s="182"/>
      <c r="H119" s="182"/>
      <c r="I119" s="182"/>
      <c r="J119" s="182"/>
      <c r="K119" s="182"/>
    </row>
    <row r="120" spans="1:11" ht="12.75" customHeight="1">
      <c r="A120" s="185"/>
      <c r="B120" s="194"/>
      <c r="C120" s="191"/>
      <c r="D120" s="182"/>
      <c r="E120" s="182"/>
      <c r="F120" s="182"/>
      <c r="G120" s="182"/>
      <c r="H120" s="182"/>
      <c r="I120" s="182"/>
      <c r="J120" s="182"/>
      <c r="K120" s="182"/>
    </row>
    <row r="121" spans="1:11" ht="12.75" customHeight="1" thickBot="1">
      <c r="A121" s="186"/>
      <c r="B121" s="195"/>
      <c r="C121" s="192"/>
      <c r="D121" s="183"/>
      <c r="E121" s="183"/>
      <c r="F121" s="183"/>
      <c r="G121" s="183"/>
      <c r="H121" s="183"/>
      <c r="I121" s="183"/>
      <c r="J121" s="183"/>
      <c r="K121" s="183"/>
    </row>
    <row r="122" spans="1:11" ht="12.75" customHeight="1">
      <c r="A122" s="184">
        <v>31</v>
      </c>
      <c r="B122" s="187" t="s">
        <v>521</v>
      </c>
      <c r="C122" s="190">
        <f>SUM(D122+E122+F122+G122+H122+I122+J122+K122)*3</f>
        <v>60</v>
      </c>
      <c r="D122" s="181"/>
      <c r="E122" s="181">
        <v>20</v>
      </c>
      <c r="F122" s="181"/>
      <c r="G122" s="181"/>
      <c r="H122" s="181"/>
      <c r="I122" s="181"/>
      <c r="J122" s="181"/>
      <c r="K122" s="181"/>
    </row>
    <row r="123" spans="1:11" ht="12.75" customHeight="1">
      <c r="A123" s="185"/>
      <c r="B123" s="188"/>
      <c r="C123" s="191"/>
      <c r="D123" s="182"/>
      <c r="E123" s="182"/>
      <c r="F123" s="182"/>
      <c r="G123" s="182"/>
      <c r="H123" s="182"/>
      <c r="I123" s="182"/>
      <c r="J123" s="182"/>
      <c r="K123" s="182"/>
    </row>
    <row r="124" spans="1:11" ht="12.75" customHeight="1">
      <c r="A124" s="185"/>
      <c r="B124" s="188"/>
      <c r="C124" s="191"/>
      <c r="D124" s="182"/>
      <c r="E124" s="182"/>
      <c r="F124" s="182"/>
      <c r="G124" s="182"/>
      <c r="H124" s="182"/>
      <c r="I124" s="182"/>
      <c r="J124" s="182"/>
      <c r="K124" s="182"/>
    </row>
    <row r="125" spans="1:11" ht="12.75" customHeight="1" thickBot="1">
      <c r="A125" s="186"/>
      <c r="B125" s="189"/>
      <c r="C125" s="192"/>
      <c r="D125" s="183"/>
      <c r="E125" s="183"/>
      <c r="F125" s="183"/>
      <c r="G125" s="183"/>
      <c r="H125" s="183"/>
      <c r="I125" s="183"/>
      <c r="J125" s="183"/>
      <c r="K125" s="183"/>
    </row>
    <row r="126" spans="1:11" ht="12.75" customHeight="1">
      <c r="A126" s="184">
        <v>32</v>
      </c>
      <c r="B126" s="187" t="s">
        <v>641</v>
      </c>
      <c r="C126" s="190">
        <f>SUM(D126+E126+F126+G126+H126+I126+J126+K126)*3</f>
        <v>57</v>
      </c>
      <c r="D126" s="181"/>
      <c r="E126" s="181"/>
      <c r="F126" s="181"/>
      <c r="G126" s="181"/>
      <c r="H126" s="181"/>
      <c r="I126" s="181">
        <v>19</v>
      </c>
      <c r="J126" s="181"/>
      <c r="K126" s="181"/>
    </row>
    <row r="127" spans="1:11" ht="12.75" customHeight="1">
      <c r="A127" s="185"/>
      <c r="B127" s="188"/>
      <c r="C127" s="191"/>
      <c r="D127" s="182"/>
      <c r="E127" s="182"/>
      <c r="F127" s="182"/>
      <c r="G127" s="182"/>
      <c r="H127" s="182"/>
      <c r="I127" s="182"/>
      <c r="J127" s="182"/>
      <c r="K127" s="182"/>
    </row>
    <row r="128" spans="1:11" ht="12.75" customHeight="1">
      <c r="A128" s="185"/>
      <c r="B128" s="188"/>
      <c r="C128" s="191"/>
      <c r="D128" s="182"/>
      <c r="E128" s="182"/>
      <c r="F128" s="182"/>
      <c r="G128" s="182"/>
      <c r="H128" s="182"/>
      <c r="I128" s="182"/>
      <c r="J128" s="182"/>
      <c r="K128" s="182"/>
    </row>
    <row r="129" spans="1:11" ht="12.75" customHeight="1" thickBot="1">
      <c r="A129" s="186"/>
      <c r="B129" s="189"/>
      <c r="C129" s="192"/>
      <c r="D129" s="183"/>
      <c r="E129" s="183"/>
      <c r="F129" s="183"/>
      <c r="G129" s="183"/>
      <c r="H129" s="183"/>
      <c r="I129" s="183"/>
      <c r="J129" s="183"/>
      <c r="K129" s="183"/>
    </row>
    <row r="130" spans="1:11" ht="12.75" customHeight="1">
      <c r="A130" s="184">
        <v>33</v>
      </c>
      <c r="B130" s="193" t="s">
        <v>632</v>
      </c>
      <c r="C130" s="190">
        <f>SUM(D130+E130+F130+G130+H130+I130+J130+K130)*3</f>
        <v>54</v>
      </c>
      <c r="D130" s="181"/>
      <c r="E130" s="181"/>
      <c r="F130" s="181"/>
      <c r="G130" s="181"/>
      <c r="H130" s="181"/>
      <c r="I130" s="181">
        <v>18</v>
      </c>
      <c r="J130" s="181"/>
      <c r="K130" s="181"/>
    </row>
    <row r="131" spans="1:11" ht="12.75" customHeight="1">
      <c r="A131" s="185"/>
      <c r="B131" s="194"/>
      <c r="C131" s="191"/>
      <c r="D131" s="182"/>
      <c r="E131" s="182"/>
      <c r="F131" s="182"/>
      <c r="G131" s="182"/>
      <c r="H131" s="182"/>
      <c r="I131" s="182"/>
      <c r="J131" s="182"/>
      <c r="K131" s="182"/>
    </row>
    <row r="132" spans="1:11" ht="12.75" customHeight="1">
      <c r="A132" s="185"/>
      <c r="B132" s="194"/>
      <c r="C132" s="191"/>
      <c r="D132" s="182"/>
      <c r="E132" s="182"/>
      <c r="F132" s="182"/>
      <c r="G132" s="182"/>
      <c r="H132" s="182"/>
      <c r="I132" s="182"/>
      <c r="J132" s="182"/>
      <c r="K132" s="182"/>
    </row>
    <row r="133" spans="1:11" ht="12.75" customHeight="1" thickBot="1">
      <c r="A133" s="186"/>
      <c r="B133" s="195"/>
      <c r="C133" s="192"/>
      <c r="D133" s="183"/>
      <c r="E133" s="183"/>
      <c r="F133" s="183"/>
      <c r="G133" s="183"/>
      <c r="H133" s="183"/>
      <c r="I133" s="183"/>
      <c r="J133" s="183"/>
      <c r="K133" s="183"/>
    </row>
    <row r="134" spans="1:11" ht="12.75" customHeight="1">
      <c r="A134" s="184">
        <v>34</v>
      </c>
      <c r="B134" s="193" t="s">
        <v>637</v>
      </c>
      <c r="C134" s="190">
        <f>SUM(D134+E134+F134+G134+H134+I134+J134+K134)*3</f>
        <v>51</v>
      </c>
      <c r="D134" s="181"/>
      <c r="E134" s="181"/>
      <c r="F134" s="181"/>
      <c r="G134" s="181"/>
      <c r="H134" s="181"/>
      <c r="I134" s="181">
        <v>17</v>
      </c>
      <c r="J134" s="181"/>
      <c r="K134" s="181"/>
    </row>
    <row r="135" spans="1:11" ht="12.75" customHeight="1">
      <c r="A135" s="185"/>
      <c r="B135" s="194"/>
      <c r="C135" s="191"/>
      <c r="D135" s="182"/>
      <c r="E135" s="182"/>
      <c r="F135" s="182"/>
      <c r="G135" s="182"/>
      <c r="H135" s="182"/>
      <c r="I135" s="182"/>
      <c r="J135" s="182"/>
      <c r="K135" s="182"/>
    </row>
    <row r="136" spans="1:11" ht="12.75" customHeight="1">
      <c r="A136" s="185"/>
      <c r="B136" s="194"/>
      <c r="C136" s="191"/>
      <c r="D136" s="182"/>
      <c r="E136" s="182"/>
      <c r="F136" s="182"/>
      <c r="G136" s="182"/>
      <c r="H136" s="182"/>
      <c r="I136" s="182"/>
      <c r="J136" s="182"/>
      <c r="K136" s="182"/>
    </row>
    <row r="137" spans="1:11" ht="12.75" customHeight="1" thickBot="1">
      <c r="A137" s="186"/>
      <c r="B137" s="195"/>
      <c r="C137" s="192"/>
      <c r="D137" s="183"/>
      <c r="E137" s="183"/>
      <c r="F137" s="183"/>
      <c r="G137" s="183"/>
      <c r="H137" s="183"/>
      <c r="I137" s="183"/>
      <c r="J137" s="183"/>
      <c r="K137" s="183"/>
    </row>
    <row r="138" spans="1:11" ht="12.75" customHeight="1">
      <c r="A138" s="184">
        <v>35</v>
      </c>
      <c r="B138" s="193" t="s">
        <v>612</v>
      </c>
      <c r="C138" s="190">
        <f>SUM(D138+E138+F138+G138+H138+I138+J138+K138)*3</f>
        <v>51</v>
      </c>
      <c r="D138" s="181"/>
      <c r="E138" s="181"/>
      <c r="F138" s="181"/>
      <c r="G138" s="181"/>
      <c r="H138" s="181">
        <v>17</v>
      </c>
      <c r="I138" s="181"/>
      <c r="J138" s="181"/>
      <c r="K138" s="181"/>
    </row>
    <row r="139" spans="1:11" ht="12.75" customHeight="1">
      <c r="A139" s="185"/>
      <c r="B139" s="194"/>
      <c r="C139" s="191"/>
      <c r="D139" s="182"/>
      <c r="E139" s="182"/>
      <c r="F139" s="182"/>
      <c r="G139" s="182"/>
      <c r="H139" s="182"/>
      <c r="I139" s="182"/>
      <c r="J139" s="182"/>
      <c r="K139" s="182"/>
    </row>
    <row r="140" spans="1:11" ht="12.75" customHeight="1">
      <c r="A140" s="185"/>
      <c r="B140" s="194"/>
      <c r="C140" s="191"/>
      <c r="D140" s="182"/>
      <c r="E140" s="182"/>
      <c r="F140" s="182"/>
      <c r="G140" s="182"/>
      <c r="H140" s="182"/>
      <c r="I140" s="182"/>
      <c r="J140" s="182"/>
      <c r="K140" s="182"/>
    </row>
    <row r="141" spans="1:11" ht="12.75" customHeight="1" thickBot="1">
      <c r="A141" s="186"/>
      <c r="B141" s="195"/>
      <c r="C141" s="192"/>
      <c r="D141" s="183"/>
      <c r="E141" s="183"/>
      <c r="F141" s="183"/>
      <c r="G141" s="183"/>
      <c r="H141" s="183"/>
      <c r="I141" s="183"/>
      <c r="J141" s="183"/>
      <c r="K141" s="183"/>
    </row>
    <row r="142" spans="1:11" ht="12.75" customHeight="1">
      <c r="A142" s="184">
        <v>36</v>
      </c>
      <c r="B142" s="187" t="s">
        <v>542</v>
      </c>
      <c r="C142" s="190">
        <f>SUM(D142+E142+F142+G142+H142+I142+J142+K142)*3</f>
        <v>51</v>
      </c>
      <c r="D142" s="181"/>
      <c r="E142" s="181"/>
      <c r="F142" s="181">
        <v>17</v>
      </c>
      <c r="G142" s="181"/>
      <c r="H142" s="181"/>
      <c r="I142" s="181"/>
      <c r="J142" s="181"/>
      <c r="K142" s="181"/>
    </row>
    <row r="143" spans="1:11" ht="12.75" customHeight="1">
      <c r="A143" s="185"/>
      <c r="B143" s="188"/>
      <c r="C143" s="191"/>
      <c r="D143" s="182"/>
      <c r="E143" s="182"/>
      <c r="F143" s="182"/>
      <c r="G143" s="182"/>
      <c r="H143" s="182"/>
      <c r="I143" s="182"/>
      <c r="J143" s="182"/>
      <c r="K143" s="182"/>
    </row>
    <row r="144" spans="1:11" ht="12.75" customHeight="1">
      <c r="A144" s="185"/>
      <c r="B144" s="188"/>
      <c r="C144" s="191"/>
      <c r="D144" s="182"/>
      <c r="E144" s="182"/>
      <c r="F144" s="182"/>
      <c r="G144" s="182"/>
      <c r="H144" s="182"/>
      <c r="I144" s="182"/>
      <c r="J144" s="182"/>
      <c r="K144" s="182"/>
    </row>
    <row r="145" spans="1:11" ht="12.75" customHeight="1" thickBot="1">
      <c r="A145" s="186"/>
      <c r="B145" s="189"/>
      <c r="C145" s="192"/>
      <c r="D145" s="183"/>
      <c r="E145" s="183"/>
      <c r="F145" s="183"/>
      <c r="G145" s="183"/>
      <c r="H145" s="183"/>
      <c r="I145" s="183"/>
      <c r="J145" s="183"/>
      <c r="K145" s="183"/>
    </row>
    <row r="146" spans="1:11" ht="12.75" customHeight="1">
      <c r="A146" s="184">
        <v>37</v>
      </c>
      <c r="B146" s="193" t="s">
        <v>522</v>
      </c>
      <c r="C146" s="190">
        <f>SUM(D146+E146+F146+G146+H146+I146+J146+K146)*3</f>
        <v>48</v>
      </c>
      <c r="D146" s="181"/>
      <c r="E146" s="181">
        <v>2</v>
      </c>
      <c r="F146" s="181"/>
      <c r="G146" s="181">
        <v>14</v>
      </c>
      <c r="H146" s="181"/>
      <c r="I146" s="181"/>
      <c r="J146" s="181"/>
      <c r="K146" s="181"/>
    </row>
    <row r="147" spans="1:11" ht="12.75" customHeight="1">
      <c r="A147" s="185"/>
      <c r="B147" s="194"/>
      <c r="C147" s="191"/>
      <c r="D147" s="182"/>
      <c r="E147" s="182"/>
      <c r="F147" s="182"/>
      <c r="G147" s="182"/>
      <c r="H147" s="182"/>
      <c r="I147" s="182"/>
      <c r="J147" s="182"/>
      <c r="K147" s="182"/>
    </row>
    <row r="148" spans="1:11" ht="12.75" customHeight="1">
      <c r="A148" s="185"/>
      <c r="B148" s="194"/>
      <c r="C148" s="191"/>
      <c r="D148" s="182"/>
      <c r="E148" s="182"/>
      <c r="F148" s="182"/>
      <c r="G148" s="182"/>
      <c r="H148" s="182"/>
      <c r="I148" s="182"/>
      <c r="J148" s="182"/>
      <c r="K148" s="182"/>
    </row>
    <row r="149" spans="1:11" ht="12.75" customHeight="1" thickBot="1">
      <c r="A149" s="186"/>
      <c r="B149" s="195"/>
      <c r="C149" s="192"/>
      <c r="D149" s="183"/>
      <c r="E149" s="183"/>
      <c r="F149" s="183"/>
      <c r="G149" s="183"/>
      <c r="H149" s="183"/>
      <c r="I149" s="183"/>
      <c r="J149" s="183"/>
      <c r="K149" s="183"/>
    </row>
    <row r="150" spans="1:11" ht="12.75" customHeight="1">
      <c r="A150" s="184">
        <v>38</v>
      </c>
      <c r="B150" s="193" t="s">
        <v>619</v>
      </c>
      <c r="C150" s="190">
        <f>SUM(D150+E150+F150+G150+H150+I150+J150+K150)*3</f>
        <v>45</v>
      </c>
      <c r="D150" s="181"/>
      <c r="E150" s="181"/>
      <c r="F150" s="181"/>
      <c r="G150" s="181"/>
      <c r="H150" s="181">
        <v>15</v>
      </c>
      <c r="I150" s="181"/>
      <c r="J150" s="181"/>
      <c r="K150" s="181"/>
    </row>
    <row r="151" spans="1:11" ht="12.75" customHeight="1">
      <c r="A151" s="185"/>
      <c r="B151" s="194"/>
      <c r="C151" s="191"/>
      <c r="D151" s="182"/>
      <c r="E151" s="182"/>
      <c r="F151" s="182"/>
      <c r="G151" s="182"/>
      <c r="H151" s="182"/>
      <c r="I151" s="182"/>
      <c r="J151" s="182"/>
      <c r="K151" s="182"/>
    </row>
    <row r="152" spans="1:11" ht="12.75" customHeight="1">
      <c r="A152" s="185"/>
      <c r="B152" s="194"/>
      <c r="C152" s="191"/>
      <c r="D152" s="182"/>
      <c r="E152" s="182"/>
      <c r="F152" s="182"/>
      <c r="G152" s="182"/>
      <c r="H152" s="182"/>
      <c r="I152" s="182"/>
      <c r="J152" s="182"/>
      <c r="K152" s="182"/>
    </row>
    <row r="153" spans="1:11" ht="12.75" customHeight="1" thickBot="1">
      <c r="A153" s="186"/>
      <c r="B153" s="195"/>
      <c r="C153" s="192"/>
      <c r="D153" s="183"/>
      <c r="E153" s="183"/>
      <c r="F153" s="183"/>
      <c r="G153" s="183"/>
      <c r="H153" s="183"/>
      <c r="I153" s="183"/>
      <c r="J153" s="183"/>
      <c r="K153" s="183"/>
    </row>
    <row r="154" spans="1:11" ht="12.75" customHeight="1">
      <c r="A154" s="184">
        <v>39</v>
      </c>
      <c r="B154" s="193" t="s">
        <v>584</v>
      </c>
      <c r="C154" s="190">
        <f>SUM(D154+E154+F154+G154+H154+I154+J154+K154)*3</f>
        <v>45</v>
      </c>
      <c r="D154" s="181"/>
      <c r="E154" s="181"/>
      <c r="F154" s="181"/>
      <c r="G154" s="181">
        <v>15</v>
      </c>
      <c r="H154" s="181"/>
      <c r="I154" s="181"/>
      <c r="J154" s="181"/>
      <c r="K154" s="181"/>
    </row>
    <row r="155" spans="1:11" ht="12.75" customHeight="1">
      <c r="A155" s="185"/>
      <c r="B155" s="194"/>
      <c r="C155" s="191"/>
      <c r="D155" s="182"/>
      <c r="E155" s="182"/>
      <c r="F155" s="182"/>
      <c r="G155" s="182"/>
      <c r="H155" s="182"/>
      <c r="I155" s="182"/>
      <c r="J155" s="182"/>
      <c r="K155" s="182"/>
    </row>
    <row r="156" spans="1:11" ht="12.75" customHeight="1">
      <c r="A156" s="185"/>
      <c r="B156" s="194"/>
      <c r="C156" s="191"/>
      <c r="D156" s="182"/>
      <c r="E156" s="182"/>
      <c r="F156" s="182"/>
      <c r="G156" s="182"/>
      <c r="H156" s="182"/>
      <c r="I156" s="182"/>
      <c r="J156" s="182"/>
      <c r="K156" s="182"/>
    </row>
    <row r="157" spans="1:11" ht="12.75" customHeight="1" thickBot="1">
      <c r="A157" s="186"/>
      <c r="B157" s="195"/>
      <c r="C157" s="192"/>
      <c r="D157" s="183"/>
      <c r="E157" s="183"/>
      <c r="F157" s="183"/>
      <c r="G157" s="183"/>
      <c r="H157" s="183"/>
      <c r="I157" s="183"/>
      <c r="J157" s="183"/>
      <c r="K157" s="183"/>
    </row>
    <row r="158" spans="1:11" ht="12.75" customHeight="1">
      <c r="A158" s="184">
        <v>40</v>
      </c>
      <c r="B158" s="193" t="s">
        <v>548</v>
      </c>
      <c r="C158" s="190">
        <f>SUM(D158+E158+F158+G158+H158+I158+J158+K158)*3</f>
        <v>45</v>
      </c>
      <c r="D158" s="181"/>
      <c r="E158" s="181"/>
      <c r="F158" s="181">
        <v>15</v>
      </c>
      <c r="G158" s="181"/>
      <c r="H158" s="181"/>
      <c r="I158" s="181"/>
      <c r="J158" s="181"/>
      <c r="K158" s="181"/>
    </row>
    <row r="159" spans="1:11" ht="12.75" customHeight="1">
      <c r="A159" s="185"/>
      <c r="B159" s="194"/>
      <c r="C159" s="191"/>
      <c r="D159" s="182"/>
      <c r="E159" s="182"/>
      <c r="F159" s="182"/>
      <c r="G159" s="182"/>
      <c r="H159" s="182"/>
      <c r="I159" s="182"/>
      <c r="J159" s="182"/>
      <c r="K159" s="182"/>
    </row>
    <row r="160" spans="1:11" ht="12.75" customHeight="1">
      <c r="A160" s="185"/>
      <c r="B160" s="194"/>
      <c r="C160" s="191"/>
      <c r="D160" s="182"/>
      <c r="E160" s="182"/>
      <c r="F160" s="182"/>
      <c r="G160" s="182"/>
      <c r="H160" s="182"/>
      <c r="I160" s="182"/>
      <c r="J160" s="182"/>
      <c r="K160" s="182"/>
    </row>
    <row r="161" spans="1:11" ht="12.75" customHeight="1" thickBot="1">
      <c r="A161" s="186"/>
      <c r="B161" s="195"/>
      <c r="C161" s="192"/>
      <c r="D161" s="183"/>
      <c r="E161" s="183"/>
      <c r="F161" s="183"/>
      <c r="G161" s="183"/>
      <c r="H161" s="183"/>
      <c r="I161" s="183"/>
      <c r="J161" s="183"/>
      <c r="K161" s="183"/>
    </row>
    <row r="162" spans="1:11" ht="12.75" customHeight="1">
      <c r="A162" s="184">
        <v>41</v>
      </c>
      <c r="B162" s="193" t="s">
        <v>523</v>
      </c>
      <c r="C162" s="190">
        <f>SUM(D162+E162+F162+G162+H162+I162+J162+K162)*3</f>
        <v>45</v>
      </c>
      <c r="D162" s="181"/>
      <c r="E162" s="181">
        <v>15</v>
      </c>
      <c r="F162" s="181"/>
      <c r="G162" s="181"/>
      <c r="H162" s="181"/>
      <c r="I162" s="181"/>
      <c r="J162" s="181"/>
      <c r="K162" s="181"/>
    </row>
    <row r="163" spans="1:11" ht="12.75" customHeight="1">
      <c r="A163" s="185"/>
      <c r="B163" s="194"/>
      <c r="C163" s="191"/>
      <c r="D163" s="182"/>
      <c r="E163" s="182"/>
      <c r="F163" s="182"/>
      <c r="G163" s="182"/>
      <c r="H163" s="182"/>
      <c r="I163" s="182"/>
      <c r="J163" s="182"/>
      <c r="K163" s="182"/>
    </row>
    <row r="164" spans="1:11" ht="12.75" customHeight="1">
      <c r="A164" s="185"/>
      <c r="B164" s="194"/>
      <c r="C164" s="191"/>
      <c r="D164" s="182"/>
      <c r="E164" s="182"/>
      <c r="F164" s="182"/>
      <c r="G164" s="182"/>
      <c r="H164" s="182"/>
      <c r="I164" s="182"/>
      <c r="J164" s="182"/>
      <c r="K164" s="182"/>
    </row>
    <row r="165" spans="1:11" ht="12.75" customHeight="1" thickBot="1">
      <c r="A165" s="186"/>
      <c r="B165" s="195"/>
      <c r="C165" s="192"/>
      <c r="D165" s="183"/>
      <c r="E165" s="183"/>
      <c r="F165" s="183"/>
      <c r="G165" s="183"/>
      <c r="H165" s="183"/>
      <c r="I165" s="183"/>
      <c r="J165" s="183"/>
      <c r="K165" s="183"/>
    </row>
    <row r="166" spans="1:11" ht="12.75" customHeight="1">
      <c r="A166" s="184">
        <v>42</v>
      </c>
      <c r="B166" s="193" t="s">
        <v>687</v>
      </c>
      <c r="C166" s="190">
        <f>SUM(D166+E166+F166+G166+H166+I166+J166+K166)*3</f>
        <v>42</v>
      </c>
      <c r="D166" s="181"/>
      <c r="E166" s="181"/>
      <c r="F166" s="181"/>
      <c r="G166" s="181"/>
      <c r="H166" s="181"/>
      <c r="I166" s="181"/>
      <c r="J166" s="181">
        <v>14</v>
      </c>
      <c r="K166" s="181"/>
    </row>
    <row r="167" spans="1:11" ht="12.75" customHeight="1">
      <c r="A167" s="185"/>
      <c r="B167" s="194"/>
      <c r="C167" s="191"/>
      <c r="D167" s="182"/>
      <c r="E167" s="182"/>
      <c r="F167" s="182"/>
      <c r="G167" s="182"/>
      <c r="H167" s="182"/>
      <c r="I167" s="182"/>
      <c r="J167" s="182"/>
      <c r="K167" s="182"/>
    </row>
    <row r="168" spans="1:11" ht="12.75" customHeight="1">
      <c r="A168" s="185"/>
      <c r="B168" s="194"/>
      <c r="C168" s="191"/>
      <c r="D168" s="182"/>
      <c r="E168" s="182"/>
      <c r="F168" s="182"/>
      <c r="G168" s="182"/>
      <c r="H168" s="182"/>
      <c r="I168" s="182"/>
      <c r="J168" s="182"/>
      <c r="K168" s="182"/>
    </row>
    <row r="169" spans="1:11" ht="12.75" customHeight="1" thickBot="1">
      <c r="A169" s="186"/>
      <c r="B169" s="195"/>
      <c r="C169" s="192"/>
      <c r="D169" s="183"/>
      <c r="E169" s="183"/>
      <c r="F169" s="183"/>
      <c r="G169" s="183"/>
      <c r="H169" s="183"/>
      <c r="I169" s="183"/>
      <c r="J169" s="183"/>
      <c r="K169" s="183"/>
    </row>
    <row r="170" spans="1:11" ht="12.75" customHeight="1">
      <c r="A170" s="184">
        <v>43</v>
      </c>
      <c r="B170" s="187" t="s">
        <v>166</v>
      </c>
      <c r="C170" s="190">
        <f>SUM(D170+E170+F170+G170+H170+I170+J170+K170)*3</f>
        <v>42</v>
      </c>
      <c r="D170" s="181"/>
      <c r="E170" s="181"/>
      <c r="F170" s="181"/>
      <c r="G170" s="181"/>
      <c r="H170" s="181"/>
      <c r="I170" s="181">
        <v>14</v>
      </c>
      <c r="J170" s="181"/>
      <c r="K170" s="181"/>
    </row>
    <row r="171" spans="1:11" ht="12.75" customHeight="1">
      <c r="A171" s="185"/>
      <c r="B171" s="188"/>
      <c r="C171" s="191"/>
      <c r="D171" s="182"/>
      <c r="E171" s="182"/>
      <c r="F171" s="182"/>
      <c r="G171" s="182"/>
      <c r="H171" s="182"/>
      <c r="I171" s="182"/>
      <c r="J171" s="182"/>
      <c r="K171" s="182"/>
    </row>
    <row r="172" spans="1:11" ht="12.75" customHeight="1">
      <c r="A172" s="185"/>
      <c r="B172" s="188"/>
      <c r="C172" s="191"/>
      <c r="D172" s="182"/>
      <c r="E172" s="182"/>
      <c r="F172" s="182"/>
      <c r="G172" s="182"/>
      <c r="H172" s="182"/>
      <c r="I172" s="182"/>
      <c r="J172" s="182"/>
      <c r="K172" s="182"/>
    </row>
    <row r="173" spans="1:11" ht="12.75" customHeight="1" thickBot="1">
      <c r="A173" s="186"/>
      <c r="B173" s="189"/>
      <c r="C173" s="192"/>
      <c r="D173" s="183"/>
      <c r="E173" s="183"/>
      <c r="F173" s="183"/>
      <c r="G173" s="183"/>
      <c r="H173" s="183"/>
      <c r="I173" s="183"/>
      <c r="J173" s="183"/>
      <c r="K173" s="183"/>
    </row>
    <row r="174" spans="1:11" ht="12.75" customHeight="1">
      <c r="A174" s="184">
        <v>44</v>
      </c>
      <c r="B174" s="193" t="s">
        <v>190</v>
      </c>
      <c r="C174" s="190">
        <f>SUM(D174+E174+F174+G174+H174+I174+J174+K174)*3</f>
        <v>42</v>
      </c>
      <c r="D174" s="181"/>
      <c r="E174" s="181">
        <v>1</v>
      </c>
      <c r="F174" s="181"/>
      <c r="G174" s="181"/>
      <c r="H174" s="181">
        <v>13</v>
      </c>
      <c r="I174" s="181"/>
      <c r="J174" s="181"/>
      <c r="K174" s="181"/>
    </row>
    <row r="175" spans="1:11" ht="12.75" customHeight="1">
      <c r="A175" s="185"/>
      <c r="B175" s="194"/>
      <c r="C175" s="191"/>
      <c r="D175" s="182"/>
      <c r="E175" s="182"/>
      <c r="F175" s="182"/>
      <c r="G175" s="182"/>
      <c r="H175" s="182"/>
      <c r="I175" s="182"/>
      <c r="J175" s="182"/>
      <c r="K175" s="182"/>
    </row>
    <row r="176" spans="1:11" ht="12.75" customHeight="1">
      <c r="A176" s="185"/>
      <c r="B176" s="194"/>
      <c r="C176" s="191"/>
      <c r="D176" s="182"/>
      <c r="E176" s="182"/>
      <c r="F176" s="182"/>
      <c r="G176" s="182"/>
      <c r="H176" s="182"/>
      <c r="I176" s="182"/>
      <c r="J176" s="182"/>
      <c r="K176" s="182"/>
    </row>
    <row r="177" spans="1:11" ht="12.75" customHeight="1" thickBot="1">
      <c r="A177" s="186"/>
      <c r="B177" s="195"/>
      <c r="C177" s="192"/>
      <c r="D177" s="183"/>
      <c r="E177" s="183"/>
      <c r="F177" s="183"/>
      <c r="G177" s="183"/>
      <c r="H177" s="183"/>
      <c r="I177" s="183"/>
      <c r="J177" s="183"/>
      <c r="K177" s="183"/>
    </row>
    <row r="178" spans="1:11" ht="12.75" customHeight="1">
      <c r="A178" s="184">
        <v>45</v>
      </c>
      <c r="B178" s="193" t="s">
        <v>459</v>
      </c>
      <c r="C178" s="190">
        <f>SUM(D178+E178+F178+G178+H178+I178+J178+K178)*3</f>
        <v>42</v>
      </c>
      <c r="D178" s="181">
        <v>14</v>
      </c>
      <c r="E178" s="181"/>
      <c r="F178" s="181"/>
      <c r="G178" s="181"/>
      <c r="H178" s="181"/>
      <c r="I178" s="181"/>
      <c r="J178" s="181"/>
      <c r="K178" s="181"/>
    </row>
    <row r="179" spans="1:11" ht="12.75" customHeight="1">
      <c r="A179" s="185"/>
      <c r="B179" s="194"/>
      <c r="C179" s="191"/>
      <c r="D179" s="182"/>
      <c r="E179" s="182"/>
      <c r="F179" s="182"/>
      <c r="G179" s="182"/>
      <c r="H179" s="182"/>
      <c r="I179" s="182"/>
      <c r="J179" s="182"/>
      <c r="K179" s="182"/>
    </row>
    <row r="180" spans="1:11" ht="12.75" customHeight="1">
      <c r="A180" s="185"/>
      <c r="B180" s="194"/>
      <c r="C180" s="191"/>
      <c r="D180" s="182"/>
      <c r="E180" s="182"/>
      <c r="F180" s="182"/>
      <c r="G180" s="182"/>
      <c r="H180" s="182"/>
      <c r="I180" s="182"/>
      <c r="J180" s="182"/>
      <c r="K180" s="182"/>
    </row>
    <row r="181" spans="1:11" ht="12.75" customHeight="1" thickBot="1">
      <c r="A181" s="186"/>
      <c r="B181" s="195"/>
      <c r="C181" s="192"/>
      <c r="D181" s="183"/>
      <c r="E181" s="183"/>
      <c r="F181" s="183"/>
      <c r="G181" s="183"/>
      <c r="H181" s="183"/>
      <c r="I181" s="183"/>
      <c r="J181" s="183"/>
      <c r="K181" s="183"/>
    </row>
    <row r="182" spans="1:11" ht="12.75" customHeight="1">
      <c r="A182" s="184">
        <v>46</v>
      </c>
      <c r="B182" s="193" t="s">
        <v>669</v>
      </c>
      <c r="C182" s="190">
        <f>SUM(D182+E182+F182+G182+H182+I182+J182+K182)*3</f>
        <v>36</v>
      </c>
      <c r="D182" s="181"/>
      <c r="E182" s="181"/>
      <c r="F182" s="181"/>
      <c r="G182" s="181"/>
      <c r="H182" s="181"/>
      <c r="I182" s="181"/>
      <c r="J182" s="181">
        <v>12</v>
      </c>
      <c r="K182" s="181"/>
    </row>
    <row r="183" spans="1:11" ht="12.75" customHeight="1">
      <c r="A183" s="185"/>
      <c r="B183" s="194"/>
      <c r="C183" s="191"/>
      <c r="D183" s="182"/>
      <c r="E183" s="182"/>
      <c r="F183" s="182"/>
      <c r="G183" s="182"/>
      <c r="H183" s="182"/>
      <c r="I183" s="182"/>
      <c r="J183" s="182"/>
      <c r="K183" s="182"/>
    </row>
    <row r="184" spans="1:11" ht="12.75" customHeight="1">
      <c r="A184" s="185"/>
      <c r="B184" s="194"/>
      <c r="C184" s="191"/>
      <c r="D184" s="182"/>
      <c r="E184" s="182"/>
      <c r="F184" s="182"/>
      <c r="G184" s="182"/>
      <c r="H184" s="182"/>
      <c r="I184" s="182"/>
      <c r="J184" s="182"/>
      <c r="K184" s="182"/>
    </row>
    <row r="185" spans="1:11" ht="12.75" customHeight="1" thickBot="1">
      <c r="A185" s="186"/>
      <c r="B185" s="195"/>
      <c r="C185" s="192"/>
      <c r="D185" s="183"/>
      <c r="E185" s="183"/>
      <c r="F185" s="183"/>
      <c r="G185" s="183"/>
      <c r="H185" s="183"/>
      <c r="I185" s="183"/>
      <c r="J185" s="183"/>
      <c r="K185" s="183"/>
    </row>
    <row r="186" spans="1:11" ht="12.75" customHeight="1">
      <c r="A186" s="184">
        <v>47</v>
      </c>
      <c r="B186" s="187" t="s">
        <v>625</v>
      </c>
      <c r="C186" s="190">
        <f>SUM(D186+E186+F186+G186+H186+I186+J186+K186)*3</f>
        <v>36</v>
      </c>
      <c r="D186" s="181"/>
      <c r="E186" s="181"/>
      <c r="F186" s="181"/>
      <c r="G186" s="181"/>
      <c r="H186" s="181"/>
      <c r="I186" s="181">
        <v>12</v>
      </c>
      <c r="J186" s="181"/>
      <c r="K186" s="181"/>
    </row>
    <row r="187" spans="1:11" ht="12.75" customHeight="1">
      <c r="A187" s="185"/>
      <c r="B187" s="188"/>
      <c r="C187" s="191"/>
      <c r="D187" s="182"/>
      <c r="E187" s="182"/>
      <c r="F187" s="182"/>
      <c r="G187" s="182"/>
      <c r="H187" s="182"/>
      <c r="I187" s="182"/>
      <c r="J187" s="182"/>
      <c r="K187" s="182"/>
    </row>
    <row r="188" spans="1:11" ht="12.75" customHeight="1">
      <c r="A188" s="185"/>
      <c r="B188" s="188"/>
      <c r="C188" s="191"/>
      <c r="D188" s="182"/>
      <c r="E188" s="182"/>
      <c r="F188" s="182"/>
      <c r="G188" s="182"/>
      <c r="H188" s="182"/>
      <c r="I188" s="182"/>
      <c r="J188" s="182"/>
      <c r="K188" s="182"/>
    </row>
    <row r="189" spans="1:11" ht="12.75" customHeight="1" thickBot="1">
      <c r="A189" s="186"/>
      <c r="B189" s="189"/>
      <c r="C189" s="192"/>
      <c r="D189" s="183"/>
      <c r="E189" s="183"/>
      <c r="F189" s="183"/>
      <c r="G189" s="183"/>
      <c r="H189" s="183"/>
      <c r="I189" s="183"/>
      <c r="J189" s="183"/>
      <c r="K189" s="183"/>
    </row>
    <row r="190" spans="1:11" ht="12.75" customHeight="1">
      <c r="A190" s="184">
        <v>48</v>
      </c>
      <c r="B190" s="193" t="s">
        <v>640</v>
      </c>
      <c r="C190" s="190">
        <f>SUM(D190+E190+F190+G190+H190+I190+J190+K190)*3</f>
        <v>33</v>
      </c>
      <c r="D190" s="181"/>
      <c r="E190" s="181"/>
      <c r="F190" s="181"/>
      <c r="G190" s="181"/>
      <c r="H190" s="181"/>
      <c r="I190" s="181">
        <v>11</v>
      </c>
      <c r="J190" s="181"/>
      <c r="K190" s="181"/>
    </row>
    <row r="191" spans="1:11" ht="12.75" customHeight="1">
      <c r="A191" s="185"/>
      <c r="B191" s="194"/>
      <c r="C191" s="191"/>
      <c r="D191" s="182"/>
      <c r="E191" s="182"/>
      <c r="F191" s="182"/>
      <c r="G191" s="182"/>
      <c r="H191" s="182"/>
      <c r="I191" s="182"/>
      <c r="J191" s="182"/>
      <c r="K191" s="182"/>
    </row>
    <row r="192" spans="1:11" ht="12.75" customHeight="1">
      <c r="A192" s="185"/>
      <c r="B192" s="194"/>
      <c r="C192" s="191"/>
      <c r="D192" s="182"/>
      <c r="E192" s="182"/>
      <c r="F192" s="182"/>
      <c r="G192" s="182"/>
      <c r="H192" s="182"/>
      <c r="I192" s="182"/>
      <c r="J192" s="182"/>
      <c r="K192" s="182"/>
    </row>
    <row r="193" spans="1:11" ht="12.75" customHeight="1" thickBot="1">
      <c r="A193" s="186"/>
      <c r="B193" s="195"/>
      <c r="C193" s="192"/>
      <c r="D193" s="183"/>
      <c r="E193" s="183"/>
      <c r="F193" s="183"/>
      <c r="G193" s="183"/>
      <c r="H193" s="183"/>
      <c r="I193" s="183"/>
      <c r="J193" s="183"/>
      <c r="K193" s="183"/>
    </row>
    <row r="194" spans="1:11" ht="12.75" customHeight="1">
      <c r="A194" s="184">
        <v>49</v>
      </c>
      <c r="B194" s="193" t="s">
        <v>363</v>
      </c>
      <c r="C194" s="190">
        <f>SUM(D194+E194+F194+G194+H194+I194+J194+K194)*3</f>
        <v>27</v>
      </c>
      <c r="D194" s="181"/>
      <c r="E194" s="181"/>
      <c r="F194" s="181"/>
      <c r="G194" s="181"/>
      <c r="H194" s="181"/>
      <c r="I194" s="181">
        <v>9</v>
      </c>
      <c r="J194" s="181"/>
      <c r="K194" s="181"/>
    </row>
    <row r="195" spans="1:11" ht="12.75" customHeight="1">
      <c r="A195" s="185"/>
      <c r="B195" s="194"/>
      <c r="C195" s="191"/>
      <c r="D195" s="182"/>
      <c r="E195" s="182"/>
      <c r="F195" s="182"/>
      <c r="G195" s="182"/>
      <c r="H195" s="182"/>
      <c r="I195" s="182"/>
      <c r="J195" s="182"/>
      <c r="K195" s="182"/>
    </row>
    <row r="196" spans="1:11" ht="12.75" customHeight="1">
      <c r="A196" s="185"/>
      <c r="B196" s="194"/>
      <c r="C196" s="191"/>
      <c r="D196" s="182"/>
      <c r="E196" s="182"/>
      <c r="F196" s="182"/>
      <c r="G196" s="182"/>
      <c r="H196" s="182"/>
      <c r="I196" s="182"/>
      <c r="J196" s="182"/>
      <c r="K196" s="182"/>
    </row>
    <row r="197" spans="1:11" ht="12.75" customHeight="1" thickBot="1">
      <c r="A197" s="186"/>
      <c r="B197" s="195"/>
      <c r="C197" s="192"/>
      <c r="D197" s="183"/>
      <c r="E197" s="183"/>
      <c r="F197" s="183"/>
      <c r="G197" s="183"/>
      <c r="H197" s="183"/>
      <c r="I197" s="183"/>
      <c r="J197" s="183"/>
      <c r="K197" s="183"/>
    </row>
    <row r="198" spans="1:11" ht="12.75" customHeight="1">
      <c r="A198" s="184">
        <v>50</v>
      </c>
      <c r="B198" s="193" t="s">
        <v>541</v>
      </c>
      <c r="C198" s="190">
        <f>SUM(D198+E198+F198+G198+H198+I198+J198+K198)*3</f>
        <v>27</v>
      </c>
      <c r="D198" s="181"/>
      <c r="E198" s="181"/>
      <c r="F198" s="181">
        <v>9</v>
      </c>
      <c r="G198" s="181"/>
      <c r="H198" s="181"/>
      <c r="I198" s="181"/>
      <c r="J198" s="181"/>
      <c r="K198" s="181"/>
    </row>
    <row r="199" spans="1:11" ht="12.75" customHeight="1">
      <c r="A199" s="185"/>
      <c r="B199" s="194"/>
      <c r="C199" s="191"/>
      <c r="D199" s="182"/>
      <c r="E199" s="182"/>
      <c r="F199" s="182"/>
      <c r="G199" s="182"/>
      <c r="H199" s="182"/>
      <c r="I199" s="182"/>
      <c r="J199" s="182"/>
      <c r="K199" s="182"/>
    </row>
    <row r="200" spans="1:11" ht="12.75" customHeight="1">
      <c r="A200" s="185"/>
      <c r="B200" s="194"/>
      <c r="C200" s="191"/>
      <c r="D200" s="182"/>
      <c r="E200" s="182"/>
      <c r="F200" s="182"/>
      <c r="G200" s="182"/>
      <c r="H200" s="182"/>
      <c r="I200" s="182"/>
      <c r="J200" s="182"/>
      <c r="K200" s="182"/>
    </row>
    <row r="201" spans="1:11" ht="12.75" customHeight="1" thickBot="1">
      <c r="A201" s="186"/>
      <c r="B201" s="195"/>
      <c r="C201" s="192"/>
      <c r="D201" s="183"/>
      <c r="E201" s="183"/>
      <c r="F201" s="183"/>
      <c r="G201" s="183"/>
      <c r="H201" s="183"/>
      <c r="I201" s="183"/>
      <c r="J201" s="183"/>
      <c r="K201" s="183"/>
    </row>
    <row r="202" spans="1:11" ht="12.75" customHeight="1">
      <c r="A202" s="184">
        <v>51</v>
      </c>
      <c r="B202" s="187" t="s">
        <v>638</v>
      </c>
      <c r="C202" s="190">
        <f>SUM(D202+E202+F202+G202+H202+I202+J202+K202)*3</f>
        <v>24</v>
      </c>
      <c r="D202" s="181"/>
      <c r="E202" s="181"/>
      <c r="F202" s="181"/>
      <c r="G202" s="181"/>
      <c r="H202" s="181"/>
      <c r="I202" s="181">
        <v>8</v>
      </c>
      <c r="J202" s="181"/>
      <c r="K202" s="181"/>
    </row>
    <row r="203" spans="1:11" ht="12.75" customHeight="1">
      <c r="A203" s="185"/>
      <c r="B203" s="188"/>
      <c r="C203" s="191"/>
      <c r="D203" s="182"/>
      <c r="E203" s="182"/>
      <c r="F203" s="182"/>
      <c r="G203" s="182"/>
      <c r="H203" s="182"/>
      <c r="I203" s="182"/>
      <c r="J203" s="182"/>
      <c r="K203" s="182"/>
    </row>
    <row r="204" spans="1:11" ht="12.75" customHeight="1">
      <c r="A204" s="185"/>
      <c r="B204" s="188"/>
      <c r="C204" s="191"/>
      <c r="D204" s="182"/>
      <c r="E204" s="182"/>
      <c r="F204" s="182"/>
      <c r="G204" s="182"/>
      <c r="H204" s="182"/>
      <c r="I204" s="182"/>
      <c r="J204" s="182"/>
      <c r="K204" s="182"/>
    </row>
    <row r="205" spans="1:11" ht="12.75" customHeight="1" thickBot="1">
      <c r="A205" s="186"/>
      <c r="B205" s="189"/>
      <c r="C205" s="192"/>
      <c r="D205" s="183"/>
      <c r="E205" s="183"/>
      <c r="F205" s="183"/>
      <c r="G205" s="183"/>
      <c r="H205" s="183"/>
      <c r="I205" s="183"/>
      <c r="J205" s="183"/>
      <c r="K205" s="183"/>
    </row>
    <row r="206" spans="1:11" ht="12.75" customHeight="1">
      <c r="A206" s="184">
        <v>52</v>
      </c>
      <c r="B206" s="193" t="s">
        <v>580</v>
      </c>
      <c r="C206" s="190">
        <f>SUM(D206+E206+F206+G206+H206+I206+J206+K206)*3</f>
        <v>24</v>
      </c>
      <c r="D206" s="181"/>
      <c r="E206" s="181"/>
      <c r="F206" s="181"/>
      <c r="G206" s="181">
        <v>8</v>
      </c>
      <c r="H206" s="181"/>
      <c r="I206" s="181"/>
      <c r="J206" s="181"/>
      <c r="K206" s="181"/>
    </row>
    <row r="207" spans="1:11" ht="12.75" customHeight="1">
      <c r="A207" s="185"/>
      <c r="B207" s="194"/>
      <c r="C207" s="191"/>
      <c r="D207" s="182"/>
      <c r="E207" s="182"/>
      <c r="F207" s="182"/>
      <c r="G207" s="182"/>
      <c r="H207" s="182"/>
      <c r="I207" s="182"/>
      <c r="J207" s="182"/>
      <c r="K207" s="182"/>
    </row>
    <row r="208" spans="1:11" ht="12.75" customHeight="1">
      <c r="A208" s="185"/>
      <c r="B208" s="194"/>
      <c r="C208" s="191"/>
      <c r="D208" s="182"/>
      <c r="E208" s="182"/>
      <c r="F208" s="182"/>
      <c r="G208" s="182"/>
      <c r="H208" s="182"/>
      <c r="I208" s="182"/>
      <c r="J208" s="182"/>
      <c r="K208" s="182"/>
    </row>
    <row r="209" spans="1:11" ht="12.75" customHeight="1" thickBot="1">
      <c r="A209" s="186"/>
      <c r="B209" s="195"/>
      <c r="C209" s="192"/>
      <c r="D209" s="183"/>
      <c r="E209" s="183"/>
      <c r="F209" s="183"/>
      <c r="G209" s="183"/>
      <c r="H209" s="183"/>
      <c r="I209" s="183"/>
      <c r="J209" s="183"/>
      <c r="K209" s="183"/>
    </row>
    <row r="210" spans="1:11" ht="12.75" customHeight="1">
      <c r="A210" s="184">
        <v>53</v>
      </c>
      <c r="B210" s="193" t="s">
        <v>546</v>
      </c>
      <c r="C210" s="190">
        <f>SUM(D210+E210+F210+G210+H210+I210+J210+K210)*3</f>
        <v>24</v>
      </c>
      <c r="D210" s="181"/>
      <c r="E210" s="181"/>
      <c r="F210" s="181">
        <v>8</v>
      </c>
      <c r="G210" s="181"/>
      <c r="H210" s="181"/>
      <c r="I210" s="181"/>
      <c r="J210" s="181"/>
      <c r="K210" s="181"/>
    </row>
    <row r="211" spans="1:11" ht="12.75" customHeight="1">
      <c r="A211" s="185"/>
      <c r="B211" s="194"/>
      <c r="C211" s="191"/>
      <c r="D211" s="182"/>
      <c r="E211" s="182"/>
      <c r="F211" s="182"/>
      <c r="G211" s="182"/>
      <c r="H211" s="182"/>
      <c r="I211" s="182"/>
      <c r="J211" s="182"/>
      <c r="K211" s="182"/>
    </row>
    <row r="212" spans="1:11" ht="12.75" customHeight="1">
      <c r="A212" s="185"/>
      <c r="B212" s="194"/>
      <c r="C212" s="191"/>
      <c r="D212" s="182"/>
      <c r="E212" s="182"/>
      <c r="F212" s="182"/>
      <c r="G212" s="182"/>
      <c r="H212" s="182"/>
      <c r="I212" s="182"/>
      <c r="J212" s="182"/>
      <c r="K212" s="182"/>
    </row>
    <row r="213" spans="1:11" ht="12.75" customHeight="1" thickBot="1">
      <c r="A213" s="186"/>
      <c r="B213" s="195"/>
      <c r="C213" s="192"/>
      <c r="D213" s="183"/>
      <c r="E213" s="183"/>
      <c r="F213" s="183"/>
      <c r="G213" s="183"/>
      <c r="H213" s="183"/>
      <c r="I213" s="183"/>
      <c r="J213" s="183"/>
      <c r="K213" s="183"/>
    </row>
    <row r="214" spans="1:11" ht="12.75" customHeight="1">
      <c r="A214" s="184">
        <v>54</v>
      </c>
      <c r="B214" s="187" t="s">
        <v>533</v>
      </c>
      <c r="C214" s="190">
        <f>SUM(D214+E214+F214+G214+H214+I214+J214+K214)*3</f>
        <v>24</v>
      </c>
      <c r="D214" s="181"/>
      <c r="E214" s="181"/>
      <c r="F214" s="181"/>
      <c r="G214" s="181"/>
      <c r="H214" s="181"/>
      <c r="I214" s="181"/>
      <c r="J214" s="181">
        <v>8</v>
      </c>
      <c r="K214" s="181"/>
    </row>
    <row r="215" spans="1:11" ht="12.75" customHeight="1">
      <c r="A215" s="185"/>
      <c r="B215" s="188"/>
      <c r="C215" s="191"/>
      <c r="D215" s="182"/>
      <c r="E215" s="182"/>
      <c r="F215" s="182"/>
      <c r="G215" s="182"/>
      <c r="H215" s="182"/>
      <c r="I215" s="182"/>
      <c r="J215" s="182"/>
      <c r="K215" s="182"/>
    </row>
    <row r="216" spans="1:11" ht="12.75" customHeight="1">
      <c r="A216" s="185"/>
      <c r="B216" s="188"/>
      <c r="C216" s="191"/>
      <c r="D216" s="182"/>
      <c r="E216" s="182"/>
      <c r="F216" s="182"/>
      <c r="G216" s="182"/>
      <c r="H216" s="182"/>
      <c r="I216" s="182"/>
      <c r="J216" s="182"/>
      <c r="K216" s="182"/>
    </row>
    <row r="217" spans="1:11" ht="12.75" customHeight="1" thickBot="1">
      <c r="A217" s="186"/>
      <c r="B217" s="189"/>
      <c r="C217" s="192"/>
      <c r="D217" s="183"/>
      <c r="E217" s="183"/>
      <c r="F217" s="183"/>
      <c r="G217" s="183"/>
      <c r="H217" s="183"/>
      <c r="I217" s="183"/>
      <c r="J217" s="183"/>
      <c r="K217" s="183"/>
    </row>
    <row r="218" spans="1:11" ht="12.75" customHeight="1">
      <c r="A218" s="184">
        <v>55</v>
      </c>
      <c r="B218" s="193" t="s">
        <v>620</v>
      </c>
      <c r="C218" s="190">
        <f>SUM(D218+E218+F218+G218+H218+I218+J218+K218)*3</f>
        <v>21</v>
      </c>
      <c r="D218" s="181"/>
      <c r="E218" s="181"/>
      <c r="F218" s="181"/>
      <c r="G218" s="181"/>
      <c r="H218" s="181"/>
      <c r="I218" s="181">
        <v>7</v>
      </c>
      <c r="J218" s="181"/>
      <c r="K218" s="181"/>
    </row>
    <row r="219" spans="1:11" ht="12.75" customHeight="1">
      <c r="A219" s="185"/>
      <c r="B219" s="194"/>
      <c r="C219" s="191"/>
      <c r="D219" s="182"/>
      <c r="E219" s="182"/>
      <c r="F219" s="182"/>
      <c r="G219" s="182"/>
      <c r="H219" s="182"/>
      <c r="I219" s="182"/>
      <c r="J219" s="182"/>
      <c r="K219" s="182"/>
    </row>
    <row r="220" spans="1:11" ht="12.75" customHeight="1">
      <c r="A220" s="185"/>
      <c r="B220" s="194"/>
      <c r="C220" s="191"/>
      <c r="D220" s="182"/>
      <c r="E220" s="182"/>
      <c r="F220" s="182"/>
      <c r="G220" s="182"/>
      <c r="H220" s="182"/>
      <c r="I220" s="182"/>
      <c r="J220" s="182"/>
      <c r="K220" s="182"/>
    </row>
    <row r="221" spans="1:11" ht="12.75" customHeight="1" thickBot="1">
      <c r="A221" s="186"/>
      <c r="B221" s="195"/>
      <c r="C221" s="192"/>
      <c r="D221" s="183"/>
      <c r="E221" s="183"/>
      <c r="F221" s="183"/>
      <c r="G221" s="183"/>
      <c r="H221" s="183"/>
      <c r="I221" s="183"/>
      <c r="J221" s="183"/>
      <c r="K221" s="183"/>
    </row>
    <row r="222" spans="1:11" ht="12.75" customHeight="1">
      <c r="A222" s="184">
        <v>56</v>
      </c>
      <c r="B222" s="187" t="s">
        <v>578</v>
      </c>
      <c r="C222" s="190">
        <f>SUM(D222+E222+F222+G222+H222+I222+J222+K222)*3</f>
        <v>21</v>
      </c>
      <c r="D222" s="181"/>
      <c r="E222" s="181"/>
      <c r="F222" s="181"/>
      <c r="G222" s="181">
        <v>7</v>
      </c>
      <c r="H222" s="181"/>
      <c r="I222" s="181"/>
      <c r="J222" s="181"/>
      <c r="K222" s="181"/>
    </row>
    <row r="223" spans="1:11" ht="12.75" customHeight="1">
      <c r="A223" s="185"/>
      <c r="B223" s="188"/>
      <c r="C223" s="191"/>
      <c r="D223" s="182"/>
      <c r="E223" s="182"/>
      <c r="F223" s="182"/>
      <c r="G223" s="182"/>
      <c r="H223" s="182"/>
      <c r="I223" s="182"/>
      <c r="J223" s="182"/>
      <c r="K223" s="182"/>
    </row>
    <row r="224" spans="1:11" ht="12.75" customHeight="1">
      <c r="A224" s="185"/>
      <c r="B224" s="188"/>
      <c r="C224" s="191"/>
      <c r="D224" s="182"/>
      <c r="E224" s="182"/>
      <c r="F224" s="182"/>
      <c r="G224" s="182"/>
      <c r="H224" s="182"/>
      <c r="I224" s="182"/>
      <c r="J224" s="182"/>
      <c r="K224" s="182"/>
    </row>
    <row r="225" spans="1:11" ht="12.75" customHeight="1" thickBot="1">
      <c r="A225" s="186"/>
      <c r="B225" s="189"/>
      <c r="C225" s="192"/>
      <c r="D225" s="183"/>
      <c r="E225" s="183"/>
      <c r="F225" s="183"/>
      <c r="G225" s="183"/>
      <c r="H225" s="183"/>
      <c r="I225" s="183"/>
      <c r="J225" s="183"/>
      <c r="K225" s="183"/>
    </row>
    <row r="226" spans="1:11" ht="12.75" customHeight="1">
      <c r="A226" s="184">
        <v>57</v>
      </c>
      <c r="B226" s="187" t="s">
        <v>629</v>
      </c>
      <c r="C226" s="190">
        <f>SUM(D226+E226+F226+G226+H226+I226+J226+K226)*3</f>
        <v>18</v>
      </c>
      <c r="D226" s="181"/>
      <c r="E226" s="181"/>
      <c r="F226" s="181"/>
      <c r="G226" s="181"/>
      <c r="H226" s="181"/>
      <c r="I226" s="181">
        <v>6</v>
      </c>
      <c r="J226" s="181"/>
      <c r="K226" s="181"/>
    </row>
    <row r="227" spans="1:11" ht="12.75" customHeight="1">
      <c r="A227" s="185"/>
      <c r="B227" s="188"/>
      <c r="C227" s="191"/>
      <c r="D227" s="182"/>
      <c r="E227" s="182"/>
      <c r="F227" s="182"/>
      <c r="G227" s="182"/>
      <c r="H227" s="182"/>
      <c r="I227" s="182"/>
      <c r="J227" s="182"/>
      <c r="K227" s="182"/>
    </row>
    <row r="228" spans="1:11" ht="12.75" customHeight="1">
      <c r="A228" s="185"/>
      <c r="B228" s="188"/>
      <c r="C228" s="191"/>
      <c r="D228" s="182"/>
      <c r="E228" s="182"/>
      <c r="F228" s="182"/>
      <c r="G228" s="182"/>
      <c r="H228" s="182"/>
      <c r="I228" s="182"/>
      <c r="J228" s="182"/>
      <c r="K228" s="182"/>
    </row>
    <row r="229" spans="1:11" ht="12.75" customHeight="1" thickBot="1">
      <c r="A229" s="186"/>
      <c r="B229" s="189"/>
      <c r="C229" s="192"/>
      <c r="D229" s="183"/>
      <c r="E229" s="183"/>
      <c r="F229" s="183"/>
      <c r="G229" s="183"/>
      <c r="H229" s="183"/>
      <c r="I229" s="183"/>
      <c r="J229" s="183"/>
      <c r="K229" s="183"/>
    </row>
    <row r="230" spans="1:11" ht="12.75" customHeight="1">
      <c r="A230" s="184">
        <v>58</v>
      </c>
      <c r="B230" s="193" t="s">
        <v>551</v>
      </c>
      <c r="C230" s="190">
        <f>SUM(D230+E230+F230+G230+H230+I230+J230+K230)*3</f>
        <v>18</v>
      </c>
      <c r="D230" s="181"/>
      <c r="E230" s="181"/>
      <c r="F230" s="181">
        <v>6</v>
      </c>
      <c r="G230" s="181"/>
      <c r="H230" s="181"/>
      <c r="I230" s="181"/>
      <c r="J230" s="181"/>
      <c r="K230" s="181"/>
    </row>
    <row r="231" spans="1:11" ht="12.75" customHeight="1">
      <c r="A231" s="185"/>
      <c r="B231" s="194"/>
      <c r="C231" s="191"/>
      <c r="D231" s="182"/>
      <c r="E231" s="182"/>
      <c r="F231" s="182"/>
      <c r="G231" s="182"/>
      <c r="H231" s="182"/>
      <c r="I231" s="182"/>
      <c r="J231" s="182"/>
      <c r="K231" s="182"/>
    </row>
    <row r="232" spans="1:11" ht="12.75" customHeight="1">
      <c r="A232" s="185"/>
      <c r="B232" s="194"/>
      <c r="C232" s="191"/>
      <c r="D232" s="182"/>
      <c r="E232" s="182"/>
      <c r="F232" s="182"/>
      <c r="G232" s="182"/>
      <c r="H232" s="182"/>
      <c r="I232" s="182"/>
      <c r="J232" s="182"/>
      <c r="K232" s="182"/>
    </row>
    <row r="233" spans="1:11" ht="12.75" customHeight="1" thickBot="1">
      <c r="A233" s="186"/>
      <c r="B233" s="195"/>
      <c r="C233" s="192"/>
      <c r="D233" s="183"/>
      <c r="E233" s="183"/>
      <c r="F233" s="183"/>
      <c r="G233" s="183"/>
      <c r="H233" s="183"/>
      <c r="I233" s="183"/>
      <c r="J233" s="183"/>
      <c r="K233" s="183"/>
    </row>
    <row r="234" spans="1:11" ht="12.75" customHeight="1">
      <c r="A234" s="184">
        <v>59</v>
      </c>
      <c r="B234" s="193" t="s">
        <v>688</v>
      </c>
      <c r="C234" s="190">
        <f>SUM(D234+E234+F234+G234+H234+I234+J234+K234)*3</f>
        <v>18</v>
      </c>
      <c r="D234" s="181"/>
      <c r="E234" s="181"/>
      <c r="F234" s="181"/>
      <c r="G234" s="181"/>
      <c r="H234" s="181"/>
      <c r="I234" s="181"/>
      <c r="J234" s="181">
        <v>6</v>
      </c>
      <c r="K234" s="181"/>
    </row>
    <row r="235" spans="1:11" ht="12.75" customHeight="1">
      <c r="A235" s="185"/>
      <c r="B235" s="194"/>
      <c r="C235" s="191"/>
      <c r="D235" s="182"/>
      <c r="E235" s="182"/>
      <c r="F235" s="182"/>
      <c r="G235" s="182"/>
      <c r="H235" s="182"/>
      <c r="I235" s="182"/>
      <c r="J235" s="182"/>
      <c r="K235" s="182"/>
    </row>
    <row r="236" spans="1:11" ht="12.75" customHeight="1">
      <c r="A236" s="185"/>
      <c r="B236" s="194"/>
      <c r="C236" s="191"/>
      <c r="D236" s="182"/>
      <c r="E236" s="182"/>
      <c r="F236" s="182"/>
      <c r="G236" s="182"/>
      <c r="H236" s="182"/>
      <c r="I236" s="182"/>
      <c r="J236" s="182"/>
      <c r="K236" s="182"/>
    </row>
    <row r="237" spans="1:11" ht="12.75" customHeight="1" thickBot="1">
      <c r="A237" s="186"/>
      <c r="B237" s="195"/>
      <c r="C237" s="192"/>
      <c r="D237" s="183"/>
      <c r="E237" s="183"/>
      <c r="F237" s="183"/>
      <c r="G237" s="183"/>
      <c r="H237" s="183"/>
      <c r="I237" s="183"/>
      <c r="J237" s="183"/>
      <c r="K237" s="183"/>
    </row>
    <row r="238" spans="1:11" ht="12.75" customHeight="1">
      <c r="A238" s="184">
        <v>60</v>
      </c>
      <c r="B238" s="187" t="s">
        <v>642</v>
      </c>
      <c r="C238" s="190">
        <f>SUM(D238+E238+F238+G238+H238+I238+J238+K238)*3</f>
        <v>15</v>
      </c>
      <c r="D238" s="181"/>
      <c r="E238" s="181"/>
      <c r="F238" s="181"/>
      <c r="G238" s="181"/>
      <c r="H238" s="181"/>
      <c r="I238" s="181">
        <v>5</v>
      </c>
      <c r="J238" s="181"/>
      <c r="K238" s="181"/>
    </row>
    <row r="239" spans="1:11" ht="12.75" customHeight="1">
      <c r="A239" s="185"/>
      <c r="B239" s="188"/>
      <c r="C239" s="191"/>
      <c r="D239" s="182"/>
      <c r="E239" s="182"/>
      <c r="F239" s="182"/>
      <c r="G239" s="182"/>
      <c r="H239" s="182"/>
      <c r="I239" s="182"/>
      <c r="J239" s="182"/>
      <c r="K239" s="182"/>
    </row>
    <row r="240" spans="1:11" ht="12.75" customHeight="1">
      <c r="A240" s="185"/>
      <c r="B240" s="188"/>
      <c r="C240" s="191"/>
      <c r="D240" s="182"/>
      <c r="E240" s="182"/>
      <c r="F240" s="182"/>
      <c r="G240" s="182"/>
      <c r="H240" s="182"/>
      <c r="I240" s="182"/>
      <c r="J240" s="182"/>
      <c r="K240" s="182"/>
    </row>
    <row r="241" spans="1:11" ht="12.75" customHeight="1" thickBot="1">
      <c r="A241" s="186"/>
      <c r="B241" s="189"/>
      <c r="C241" s="192"/>
      <c r="D241" s="183"/>
      <c r="E241" s="183"/>
      <c r="F241" s="183"/>
      <c r="G241" s="183"/>
      <c r="H241" s="183"/>
      <c r="I241" s="183"/>
      <c r="J241" s="183"/>
      <c r="K241" s="183"/>
    </row>
    <row r="242" spans="1:11" ht="12.75" customHeight="1">
      <c r="A242" s="184">
        <v>61</v>
      </c>
      <c r="B242" s="187" t="s">
        <v>575</v>
      </c>
      <c r="C242" s="190">
        <f>SUM(D242+E242+F242+G242+H242+I242+J242+K242)*3</f>
        <v>15</v>
      </c>
      <c r="D242" s="181"/>
      <c r="E242" s="181"/>
      <c r="F242" s="181"/>
      <c r="G242" s="181">
        <v>5</v>
      </c>
      <c r="H242" s="181"/>
      <c r="I242" s="181"/>
      <c r="J242" s="181"/>
      <c r="K242" s="181"/>
    </row>
    <row r="243" spans="1:11" ht="12.75" customHeight="1">
      <c r="A243" s="185"/>
      <c r="B243" s="188"/>
      <c r="C243" s="191"/>
      <c r="D243" s="182"/>
      <c r="E243" s="182"/>
      <c r="F243" s="182"/>
      <c r="G243" s="182"/>
      <c r="H243" s="182"/>
      <c r="I243" s="182"/>
      <c r="J243" s="182"/>
      <c r="K243" s="182"/>
    </row>
    <row r="244" spans="1:11" ht="12.75" customHeight="1">
      <c r="A244" s="185"/>
      <c r="B244" s="188"/>
      <c r="C244" s="191"/>
      <c r="D244" s="182"/>
      <c r="E244" s="182"/>
      <c r="F244" s="182"/>
      <c r="G244" s="182"/>
      <c r="H244" s="182"/>
      <c r="I244" s="182"/>
      <c r="J244" s="182"/>
      <c r="K244" s="182"/>
    </row>
    <row r="245" spans="1:11" ht="12.75" customHeight="1" thickBot="1">
      <c r="A245" s="186"/>
      <c r="B245" s="189"/>
      <c r="C245" s="192"/>
      <c r="D245" s="183"/>
      <c r="E245" s="183"/>
      <c r="F245" s="183"/>
      <c r="G245" s="183"/>
      <c r="H245" s="183"/>
      <c r="I245" s="183"/>
      <c r="J245" s="183"/>
      <c r="K245" s="183"/>
    </row>
    <row r="246" spans="1:11" ht="12.75" customHeight="1">
      <c r="A246" s="184">
        <v>62</v>
      </c>
      <c r="B246" s="193" t="s">
        <v>544</v>
      </c>
      <c r="C246" s="190">
        <f>SUM(D246+E246+F246+G246+H246+I246+J246+K246)*3</f>
        <v>15</v>
      </c>
      <c r="D246" s="181"/>
      <c r="E246" s="181"/>
      <c r="F246" s="181">
        <v>5</v>
      </c>
      <c r="G246" s="181"/>
      <c r="H246" s="181"/>
      <c r="I246" s="181"/>
      <c r="J246" s="181"/>
      <c r="K246" s="181"/>
    </row>
    <row r="247" spans="1:11" ht="12.75" customHeight="1">
      <c r="A247" s="185"/>
      <c r="B247" s="194"/>
      <c r="C247" s="191"/>
      <c r="D247" s="182"/>
      <c r="E247" s="182"/>
      <c r="F247" s="182"/>
      <c r="G247" s="182"/>
      <c r="H247" s="182"/>
      <c r="I247" s="182"/>
      <c r="J247" s="182"/>
      <c r="K247" s="182"/>
    </row>
    <row r="248" spans="1:11" ht="12.75" customHeight="1">
      <c r="A248" s="185"/>
      <c r="B248" s="194"/>
      <c r="C248" s="191"/>
      <c r="D248" s="182"/>
      <c r="E248" s="182"/>
      <c r="F248" s="182"/>
      <c r="G248" s="182"/>
      <c r="H248" s="182"/>
      <c r="I248" s="182"/>
      <c r="J248" s="182"/>
      <c r="K248" s="182"/>
    </row>
    <row r="249" spans="1:11" ht="12.75" customHeight="1" thickBot="1">
      <c r="A249" s="186"/>
      <c r="B249" s="195"/>
      <c r="C249" s="192"/>
      <c r="D249" s="183"/>
      <c r="E249" s="183"/>
      <c r="F249" s="183"/>
      <c r="G249" s="183"/>
      <c r="H249" s="183"/>
      <c r="I249" s="183"/>
      <c r="J249" s="183"/>
      <c r="K249" s="183"/>
    </row>
    <row r="250" spans="1:11" ht="12.75" customHeight="1">
      <c r="A250" s="184">
        <v>63</v>
      </c>
      <c r="B250" s="193" t="s">
        <v>634</v>
      </c>
      <c r="C250" s="190">
        <f>SUM(D250+E250+F250+G250+H250+I250+J250+K250)*3</f>
        <v>12</v>
      </c>
      <c r="D250" s="181"/>
      <c r="E250" s="181"/>
      <c r="F250" s="181"/>
      <c r="G250" s="181"/>
      <c r="H250" s="181"/>
      <c r="I250" s="181">
        <v>4</v>
      </c>
      <c r="J250" s="181"/>
      <c r="K250" s="181"/>
    </row>
    <row r="251" spans="1:11" ht="12.75" customHeight="1">
      <c r="A251" s="185"/>
      <c r="B251" s="194"/>
      <c r="C251" s="191"/>
      <c r="D251" s="182"/>
      <c r="E251" s="182"/>
      <c r="F251" s="182"/>
      <c r="G251" s="182"/>
      <c r="H251" s="182"/>
      <c r="I251" s="182"/>
      <c r="J251" s="182"/>
      <c r="K251" s="182"/>
    </row>
    <row r="252" spans="1:11" ht="12.75" customHeight="1">
      <c r="A252" s="185"/>
      <c r="B252" s="194"/>
      <c r="C252" s="191"/>
      <c r="D252" s="182"/>
      <c r="E252" s="182"/>
      <c r="F252" s="182"/>
      <c r="G252" s="182"/>
      <c r="H252" s="182"/>
      <c r="I252" s="182"/>
      <c r="J252" s="182"/>
      <c r="K252" s="182"/>
    </row>
    <row r="253" spans="1:11" ht="12.75" customHeight="1" thickBot="1">
      <c r="A253" s="186"/>
      <c r="B253" s="195"/>
      <c r="C253" s="192"/>
      <c r="D253" s="183"/>
      <c r="E253" s="183"/>
      <c r="F253" s="183"/>
      <c r="G253" s="183"/>
      <c r="H253" s="183"/>
      <c r="I253" s="183"/>
      <c r="J253" s="183"/>
      <c r="K253" s="183"/>
    </row>
    <row r="254" spans="1:11" ht="12.75" customHeight="1">
      <c r="A254" s="184">
        <v>64</v>
      </c>
      <c r="B254" s="193" t="s">
        <v>577</v>
      </c>
      <c r="C254" s="190">
        <f>SUM(D254+E254+F254+G254+H254+I254+J254+K254)*3</f>
        <v>12</v>
      </c>
      <c r="D254" s="181"/>
      <c r="E254" s="181"/>
      <c r="F254" s="181"/>
      <c r="G254" s="181">
        <v>4</v>
      </c>
      <c r="H254" s="181"/>
      <c r="I254" s="181"/>
      <c r="J254" s="181"/>
      <c r="K254" s="181"/>
    </row>
    <row r="255" spans="1:11" ht="12.75" customHeight="1">
      <c r="A255" s="185"/>
      <c r="B255" s="194"/>
      <c r="C255" s="191"/>
      <c r="D255" s="182"/>
      <c r="E255" s="182"/>
      <c r="F255" s="182"/>
      <c r="G255" s="182"/>
      <c r="H255" s="182"/>
      <c r="I255" s="182"/>
      <c r="J255" s="182"/>
      <c r="K255" s="182"/>
    </row>
    <row r="256" spans="1:11" ht="12.75" customHeight="1">
      <c r="A256" s="185"/>
      <c r="B256" s="194"/>
      <c r="C256" s="191"/>
      <c r="D256" s="182"/>
      <c r="E256" s="182"/>
      <c r="F256" s="182"/>
      <c r="G256" s="182"/>
      <c r="H256" s="182"/>
      <c r="I256" s="182"/>
      <c r="J256" s="182"/>
      <c r="K256" s="182"/>
    </row>
    <row r="257" spans="1:11" ht="12.75" customHeight="1" thickBot="1">
      <c r="A257" s="186"/>
      <c r="B257" s="195"/>
      <c r="C257" s="192"/>
      <c r="D257" s="183"/>
      <c r="E257" s="183"/>
      <c r="F257" s="183"/>
      <c r="G257" s="183"/>
      <c r="H257" s="183"/>
      <c r="I257" s="183"/>
      <c r="J257" s="183"/>
      <c r="K257" s="183"/>
    </row>
    <row r="258" spans="1:11" ht="12.75" customHeight="1">
      <c r="A258" s="184">
        <v>65</v>
      </c>
      <c r="B258" s="193" t="s">
        <v>537</v>
      </c>
      <c r="C258" s="190">
        <f>SUM(D258+E258+F258+G258+H258+I258+J258+K258)*3</f>
        <v>12</v>
      </c>
      <c r="D258" s="181"/>
      <c r="E258" s="181"/>
      <c r="F258" s="181">
        <v>4</v>
      </c>
      <c r="G258" s="181"/>
      <c r="H258" s="181"/>
      <c r="I258" s="181"/>
      <c r="J258" s="181"/>
      <c r="K258" s="181"/>
    </row>
    <row r="259" spans="1:11" ht="12.75" customHeight="1">
      <c r="A259" s="185"/>
      <c r="B259" s="194"/>
      <c r="C259" s="191"/>
      <c r="D259" s="182"/>
      <c r="E259" s="182"/>
      <c r="F259" s="182"/>
      <c r="G259" s="182"/>
      <c r="H259" s="182"/>
      <c r="I259" s="182"/>
      <c r="J259" s="182"/>
      <c r="K259" s="182"/>
    </row>
    <row r="260" spans="1:11" ht="12.75" customHeight="1">
      <c r="A260" s="185"/>
      <c r="B260" s="194"/>
      <c r="C260" s="191"/>
      <c r="D260" s="182"/>
      <c r="E260" s="182"/>
      <c r="F260" s="182"/>
      <c r="G260" s="182"/>
      <c r="H260" s="182"/>
      <c r="I260" s="182"/>
      <c r="J260" s="182"/>
      <c r="K260" s="182"/>
    </row>
    <row r="261" spans="1:11" ht="12.75" customHeight="1" thickBot="1">
      <c r="A261" s="186"/>
      <c r="B261" s="195"/>
      <c r="C261" s="192"/>
      <c r="D261" s="183"/>
      <c r="E261" s="183"/>
      <c r="F261" s="183"/>
      <c r="G261" s="183"/>
      <c r="H261" s="183"/>
      <c r="I261" s="183"/>
      <c r="J261" s="183"/>
      <c r="K261" s="183"/>
    </row>
    <row r="262" spans="1:11" ht="12.75" customHeight="1">
      <c r="A262" s="184">
        <v>66</v>
      </c>
      <c r="B262" s="187" t="s">
        <v>499</v>
      </c>
      <c r="C262" s="190">
        <f>SUM(D262+E262+F262+G262+H262+I262+J262+K262)*3</f>
        <v>9</v>
      </c>
      <c r="D262" s="181"/>
      <c r="E262" s="181"/>
      <c r="F262" s="181"/>
      <c r="G262" s="181"/>
      <c r="H262" s="181"/>
      <c r="I262" s="181">
        <v>3</v>
      </c>
      <c r="J262" s="181"/>
      <c r="K262" s="181"/>
    </row>
    <row r="263" spans="1:11" ht="12.75" customHeight="1">
      <c r="A263" s="185"/>
      <c r="B263" s="188"/>
      <c r="C263" s="191"/>
      <c r="D263" s="182"/>
      <c r="E263" s="182"/>
      <c r="F263" s="182"/>
      <c r="G263" s="182"/>
      <c r="H263" s="182"/>
      <c r="I263" s="182"/>
      <c r="J263" s="182"/>
      <c r="K263" s="182"/>
    </row>
    <row r="264" spans="1:11" ht="12.75" customHeight="1">
      <c r="A264" s="185"/>
      <c r="B264" s="188"/>
      <c r="C264" s="191"/>
      <c r="D264" s="182"/>
      <c r="E264" s="182"/>
      <c r="F264" s="182"/>
      <c r="G264" s="182"/>
      <c r="H264" s="182"/>
      <c r="I264" s="182"/>
      <c r="J264" s="182"/>
      <c r="K264" s="182"/>
    </row>
    <row r="265" spans="1:11" ht="12.75" customHeight="1" thickBot="1">
      <c r="A265" s="186"/>
      <c r="B265" s="189"/>
      <c r="C265" s="192"/>
      <c r="D265" s="183"/>
      <c r="E265" s="183"/>
      <c r="F265" s="183"/>
      <c r="G265" s="183"/>
      <c r="H265" s="183"/>
      <c r="I265" s="183"/>
      <c r="J265" s="183"/>
      <c r="K265" s="183"/>
    </row>
    <row r="266" spans="1:11" ht="12.75" customHeight="1">
      <c r="A266" s="184">
        <v>67</v>
      </c>
      <c r="B266" s="187" t="s">
        <v>615</v>
      </c>
      <c r="C266" s="190">
        <f>SUM(D266+E266+F266+G266+H266+I266+J266+K266)*3</f>
        <v>9</v>
      </c>
      <c r="D266" s="181"/>
      <c r="E266" s="181"/>
      <c r="F266" s="181"/>
      <c r="G266" s="181"/>
      <c r="H266" s="181">
        <v>3</v>
      </c>
      <c r="I266" s="181"/>
      <c r="J266" s="181"/>
      <c r="K266" s="181"/>
    </row>
    <row r="267" spans="1:11" ht="12.75" customHeight="1">
      <c r="A267" s="185"/>
      <c r="B267" s="188"/>
      <c r="C267" s="191"/>
      <c r="D267" s="182"/>
      <c r="E267" s="182"/>
      <c r="F267" s="182"/>
      <c r="G267" s="182"/>
      <c r="H267" s="182"/>
      <c r="I267" s="182"/>
      <c r="J267" s="182"/>
      <c r="K267" s="182"/>
    </row>
    <row r="268" spans="1:11" ht="12.75" customHeight="1">
      <c r="A268" s="185"/>
      <c r="B268" s="188"/>
      <c r="C268" s="191"/>
      <c r="D268" s="182"/>
      <c r="E268" s="182"/>
      <c r="F268" s="182"/>
      <c r="G268" s="182"/>
      <c r="H268" s="182"/>
      <c r="I268" s="182"/>
      <c r="J268" s="182"/>
      <c r="K268" s="182"/>
    </row>
    <row r="269" spans="1:11" ht="12.75" customHeight="1" thickBot="1">
      <c r="A269" s="186"/>
      <c r="B269" s="189"/>
      <c r="C269" s="192"/>
      <c r="D269" s="183"/>
      <c r="E269" s="183"/>
      <c r="F269" s="183"/>
      <c r="G269" s="183"/>
      <c r="H269" s="183"/>
      <c r="I269" s="183"/>
      <c r="J269" s="183"/>
      <c r="K269" s="183"/>
    </row>
    <row r="270" spans="1:11" ht="12.75" customHeight="1">
      <c r="A270" s="184">
        <v>68</v>
      </c>
      <c r="B270" s="187" t="s">
        <v>574</v>
      </c>
      <c r="C270" s="190">
        <f>SUM(D270+E270+F270+G270+H270+I270+J270+K270)*3</f>
        <v>9</v>
      </c>
      <c r="D270" s="181"/>
      <c r="E270" s="181"/>
      <c r="F270" s="181"/>
      <c r="G270" s="181">
        <v>3</v>
      </c>
      <c r="H270" s="181"/>
      <c r="I270" s="181"/>
      <c r="J270" s="181"/>
      <c r="K270" s="181"/>
    </row>
    <row r="271" spans="1:11" ht="12.75" customHeight="1">
      <c r="A271" s="185"/>
      <c r="B271" s="188"/>
      <c r="C271" s="191"/>
      <c r="D271" s="182"/>
      <c r="E271" s="182"/>
      <c r="F271" s="182"/>
      <c r="G271" s="182"/>
      <c r="H271" s="182"/>
      <c r="I271" s="182"/>
      <c r="J271" s="182"/>
      <c r="K271" s="182"/>
    </row>
    <row r="272" spans="1:11" ht="12.75" customHeight="1">
      <c r="A272" s="185"/>
      <c r="B272" s="188"/>
      <c r="C272" s="191"/>
      <c r="D272" s="182"/>
      <c r="E272" s="182"/>
      <c r="F272" s="182"/>
      <c r="G272" s="182"/>
      <c r="H272" s="182"/>
      <c r="I272" s="182"/>
      <c r="J272" s="182"/>
      <c r="K272" s="182"/>
    </row>
    <row r="273" spans="1:11" ht="12.75" customHeight="1" thickBot="1">
      <c r="A273" s="186"/>
      <c r="B273" s="189"/>
      <c r="C273" s="192"/>
      <c r="D273" s="183"/>
      <c r="E273" s="183"/>
      <c r="F273" s="183"/>
      <c r="G273" s="183"/>
      <c r="H273" s="183"/>
      <c r="I273" s="183"/>
      <c r="J273" s="183"/>
      <c r="K273" s="183"/>
    </row>
    <row r="274" spans="1:11" ht="12.75" customHeight="1">
      <c r="A274" s="184">
        <v>69</v>
      </c>
      <c r="B274" s="193" t="s">
        <v>556</v>
      </c>
      <c r="C274" s="190">
        <f>SUM(D274+E274+F274+G274+H274+I274+J274+K274)*3</f>
        <v>9</v>
      </c>
      <c r="D274" s="181"/>
      <c r="E274" s="181"/>
      <c r="F274" s="181">
        <v>3</v>
      </c>
      <c r="G274" s="181"/>
      <c r="H274" s="181"/>
      <c r="I274" s="181"/>
      <c r="J274" s="181"/>
      <c r="K274" s="181"/>
    </row>
    <row r="275" spans="1:11" ht="12.75" customHeight="1">
      <c r="A275" s="185"/>
      <c r="B275" s="194"/>
      <c r="C275" s="191"/>
      <c r="D275" s="182"/>
      <c r="E275" s="182"/>
      <c r="F275" s="182"/>
      <c r="G275" s="182"/>
      <c r="H275" s="182"/>
      <c r="I275" s="182"/>
      <c r="J275" s="182"/>
      <c r="K275" s="182"/>
    </row>
    <row r="276" spans="1:11" ht="12.75" customHeight="1">
      <c r="A276" s="185"/>
      <c r="B276" s="194"/>
      <c r="C276" s="191"/>
      <c r="D276" s="182"/>
      <c r="E276" s="182"/>
      <c r="F276" s="182"/>
      <c r="G276" s="182"/>
      <c r="H276" s="182"/>
      <c r="I276" s="182"/>
      <c r="J276" s="182"/>
      <c r="K276" s="182"/>
    </row>
    <row r="277" spans="1:11" ht="12.75" customHeight="1" thickBot="1">
      <c r="A277" s="186"/>
      <c r="B277" s="195"/>
      <c r="C277" s="192"/>
      <c r="D277" s="183"/>
      <c r="E277" s="183"/>
      <c r="F277" s="183"/>
      <c r="G277" s="183"/>
      <c r="H277" s="183"/>
      <c r="I277" s="183"/>
      <c r="J277" s="183"/>
      <c r="K277" s="183"/>
    </row>
    <row r="278" spans="1:11" ht="12.75" customHeight="1">
      <c r="A278" s="184">
        <v>70</v>
      </c>
      <c r="B278" s="193" t="s">
        <v>250</v>
      </c>
      <c r="C278" s="190">
        <f>SUM(D278+E278+F278+G278+H278+I278+J278+K278)*3</f>
        <v>9</v>
      </c>
      <c r="D278" s="181"/>
      <c r="E278" s="181">
        <v>3</v>
      </c>
      <c r="F278" s="181"/>
      <c r="G278" s="181"/>
      <c r="H278" s="181"/>
      <c r="I278" s="181"/>
      <c r="J278" s="181"/>
      <c r="K278" s="181"/>
    </row>
    <row r="279" spans="1:11" ht="12.75" customHeight="1">
      <c r="A279" s="185"/>
      <c r="B279" s="194"/>
      <c r="C279" s="191"/>
      <c r="D279" s="182"/>
      <c r="E279" s="182"/>
      <c r="F279" s="182"/>
      <c r="G279" s="182"/>
      <c r="H279" s="182"/>
      <c r="I279" s="182"/>
      <c r="J279" s="182"/>
      <c r="K279" s="182"/>
    </row>
    <row r="280" spans="1:11" ht="12.75" customHeight="1">
      <c r="A280" s="185"/>
      <c r="B280" s="194"/>
      <c r="C280" s="191"/>
      <c r="D280" s="182"/>
      <c r="E280" s="182"/>
      <c r="F280" s="182"/>
      <c r="G280" s="182"/>
      <c r="H280" s="182"/>
      <c r="I280" s="182"/>
      <c r="J280" s="182"/>
      <c r="K280" s="182"/>
    </row>
    <row r="281" spans="1:11" ht="12.75" customHeight="1" thickBot="1">
      <c r="A281" s="186"/>
      <c r="B281" s="195"/>
      <c r="C281" s="192"/>
      <c r="D281" s="183"/>
      <c r="E281" s="183"/>
      <c r="F281" s="183"/>
      <c r="G281" s="183"/>
      <c r="H281" s="183"/>
      <c r="I281" s="183"/>
      <c r="J281" s="183"/>
      <c r="K281" s="183"/>
    </row>
    <row r="282" spans="1:11" ht="12.75" customHeight="1">
      <c r="A282" s="184">
        <v>71</v>
      </c>
      <c r="B282" s="193" t="s">
        <v>689</v>
      </c>
      <c r="C282" s="190">
        <f>SUM(D282+E282+F282+G282+H282+I282+J282+K282)*3</f>
        <v>9</v>
      </c>
      <c r="D282" s="181"/>
      <c r="E282" s="181"/>
      <c r="F282" s="181"/>
      <c r="G282" s="181"/>
      <c r="H282" s="181"/>
      <c r="I282" s="181"/>
      <c r="J282" s="181">
        <v>3</v>
      </c>
      <c r="K282" s="181"/>
    </row>
    <row r="283" spans="1:11" ht="12.75" customHeight="1">
      <c r="A283" s="185"/>
      <c r="B283" s="194"/>
      <c r="C283" s="191"/>
      <c r="D283" s="182"/>
      <c r="E283" s="182"/>
      <c r="F283" s="182"/>
      <c r="G283" s="182"/>
      <c r="H283" s="182"/>
      <c r="I283" s="182"/>
      <c r="J283" s="182"/>
      <c r="K283" s="182"/>
    </row>
    <row r="284" spans="1:11" ht="12.75" customHeight="1">
      <c r="A284" s="185"/>
      <c r="B284" s="194"/>
      <c r="C284" s="191"/>
      <c r="D284" s="182"/>
      <c r="E284" s="182"/>
      <c r="F284" s="182"/>
      <c r="G284" s="182"/>
      <c r="H284" s="182"/>
      <c r="I284" s="182"/>
      <c r="J284" s="182"/>
      <c r="K284" s="182"/>
    </row>
    <row r="285" spans="1:11" ht="12.75" customHeight="1" thickBot="1">
      <c r="A285" s="186"/>
      <c r="B285" s="195"/>
      <c r="C285" s="192"/>
      <c r="D285" s="183"/>
      <c r="E285" s="183"/>
      <c r="F285" s="183"/>
      <c r="G285" s="183"/>
      <c r="H285" s="183"/>
      <c r="I285" s="183"/>
      <c r="J285" s="183"/>
      <c r="K285" s="183"/>
    </row>
    <row r="286" spans="1:11" ht="12.75" customHeight="1">
      <c r="A286" s="184">
        <v>72</v>
      </c>
      <c r="B286" s="193" t="s">
        <v>635</v>
      </c>
      <c r="C286" s="190">
        <f>SUM(D286+E286+F286+G286+H286+I286+J286+K286)*3</f>
        <v>6</v>
      </c>
      <c r="D286" s="181"/>
      <c r="E286" s="181"/>
      <c r="F286" s="181"/>
      <c r="G286" s="181"/>
      <c r="H286" s="181"/>
      <c r="I286" s="181">
        <v>2</v>
      </c>
      <c r="J286" s="181"/>
      <c r="K286" s="181"/>
    </row>
    <row r="287" spans="1:11" ht="12.75" customHeight="1">
      <c r="A287" s="185"/>
      <c r="B287" s="194"/>
      <c r="C287" s="191"/>
      <c r="D287" s="182"/>
      <c r="E287" s="182"/>
      <c r="F287" s="182"/>
      <c r="G287" s="182"/>
      <c r="H287" s="182"/>
      <c r="I287" s="182"/>
      <c r="J287" s="182"/>
      <c r="K287" s="182"/>
    </row>
    <row r="288" spans="1:11" ht="12.75" customHeight="1">
      <c r="A288" s="185"/>
      <c r="B288" s="194"/>
      <c r="C288" s="191"/>
      <c r="D288" s="182"/>
      <c r="E288" s="182"/>
      <c r="F288" s="182"/>
      <c r="G288" s="182"/>
      <c r="H288" s="182"/>
      <c r="I288" s="182"/>
      <c r="J288" s="182"/>
      <c r="K288" s="182"/>
    </row>
    <row r="289" spans="1:12" ht="12.75" customHeight="1" thickBot="1">
      <c r="A289" s="186"/>
      <c r="B289" s="195"/>
      <c r="C289" s="192"/>
      <c r="D289" s="183"/>
      <c r="E289" s="183"/>
      <c r="F289" s="183"/>
      <c r="G289" s="183"/>
      <c r="H289" s="183"/>
      <c r="I289" s="183"/>
      <c r="J289" s="183"/>
      <c r="K289" s="183"/>
    </row>
    <row r="290" spans="1:12" ht="12.75" customHeight="1">
      <c r="A290" s="184">
        <v>73</v>
      </c>
      <c r="B290" s="193" t="s">
        <v>579</v>
      </c>
      <c r="C290" s="190">
        <f>SUM(D290+E290+F290+G290+H290+I290+J290+K290)*3</f>
        <v>6</v>
      </c>
      <c r="D290" s="181"/>
      <c r="E290" s="181"/>
      <c r="F290" s="181"/>
      <c r="G290" s="181">
        <v>2</v>
      </c>
      <c r="H290" s="181"/>
      <c r="I290" s="181"/>
      <c r="J290" s="181"/>
      <c r="K290" s="181"/>
      <c r="L290"/>
    </row>
    <row r="291" spans="1:12" ht="12.75" customHeight="1">
      <c r="A291" s="185"/>
      <c r="B291" s="194"/>
      <c r="C291" s="191"/>
      <c r="D291" s="182"/>
      <c r="E291" s="182"/>
      <c r="F291" s="182"/>
      <c r="G291" s="182"/>
      <c r="H291" s="182"/>
      <c r="I291" s="182"/>
      <c r="J291" s="182"/>
      <c r="K291" s="182"/>
      <c r="L291"/>
    </row>
    <row r="292" spans="1:12" ht="12.75" customHeight="1">
      <c r="A292" s="185"/>
      <c r="B292" s="194"/>
      <c r="C292" s="191"/>
      <c r="D292" s="182"/>
      <c r="E292" s="182"/>
      <c r="F292" s="182"/>
      <c r="G292" s="182"/>
      <c r="H292" s="182"/>
      <c r="I292" s="182"/>
      <c r="J292" s="182"/>
      <c r="K292" s="182"/>
      <c r="L292"/>
    </row>
    <row r="293" spans="1:12" ht="12.75" customHeight="1" thickBot="1">
      <c r="A293" s="186"/>
      <c r="B293" s="195"/>
      <c r="C293" s="192"/>
      <c r="D293" s="183"/>
      <c r="E293" s="183"/>
      <c r="F293" s="183"/>
      <c r="G293" s="183"/>
      <c r="H293" s="183"/>
      <c r="I293" s="183"/>
      <c r="J293" s="183"/>
      <c r="K293" s="183"/>
      <c r="L293"/>
    </row>
    <row r="294" spans="1:12" ht="12.75" customHeight="1">
      <c r="A294" s="184">
        <v>74</v>
      </c>
      <c r="B294" s="193" t="s">
        <v>410</v>
      </c>
      <c r="C294" s="190">
        <f>SUM(D294+E294+F294+G294+H294+I294+J294+K294)*3</f>
        <v>6</v>
      </c>
      <c r="D294" s="181"/>
      <c r="E294" s="181"/>
      <c r="F294" s="181">
        <v>2</v>
      </c>
      <c r="G294" s="181"/>
      <c r="H294" s="181"/>
      <c r="I294" s="181"/>
      <c r="J294" s="181"/>
      <c r="K294" s="181"/>
      <c r="L294"/>
    </row>
    <row r="295" spans="1:12" ht="12.75" customHeight="1">
      <c r="A295" s="185"/>
      <c r="B295" s="194"/>
      <c r="C295" s="191"/>
      <c r="D295" s="182"/>
      <c r="E295" s="182"/>
      <c r="F295" s="182"/>
      <c r="G295" s="182"/>
      <c r="H295" s="182"/>
      <c r="I295" s="182"/>
      <c r="J295" s="182"/>
      <c r="K295" s="182"/>
      <c r="L295"/>
    </row>
    <row r="296" spans="1:12" ht="12.75" customHeight="1">
      <c r="A296" s="185"/>
      <c r="B296" s="194"/>
      <c r="C296" s="191"/>
      <c r="D296" s="182"/>
      <c r="E296" s="182"/>
      <c r="F296" s="182"/>
      <c r="G296" s="182"/>
      <c r="H296" s="182"/>
      <c r="I296" s="182"/>
      <c r="J296" s="182"/>
      <c r="K296" s="182"/>
      <c r="L296"/>
    </row>
    <row r="297" spans="1:12" ht="12.75" customHeight="1" thickBot="1">
      <c r="A297" s="186"/>
      <c r="B297" s="195"/>
      <c r="C297" s="192"/>
      <c r="D297" s="183"/>
      <c r="E297" s="183"/>
      <c r="F297" s="183"/>
      <c r="G297" s="183"/>
      <c r="H297" s="183"/>
      <c r="I297" s="183"/>
      <c r="J297" s="183"/>
      <c r="K297" s="183"/>
      <c r="L297"/>
    </row>
    <row r="298" spans="1:12" ht="12.75" customHeight="1">
      <c r="A298" s="184">
        <v>75</v>
      </c>
      <c r="B298" s="193" t="s">
        <v>692</v>
      </c>
      <c r="C298" s="190">
        <f>SUM(D298+E298+F298+G298+H298+I298+J298+K298)*3</f>
        <v>6</v>
      </c>
      <c r="D298" s="181"/>
      <c r="E298" s="181"/>
      <c r="F298" s="181"/>
      <c r="G298" s="181"/>
      <c r="H298" s="181"/>
      <c r="I298" s="181"/>
      <c r="J298" s="181">
        <v>2</v>
      </c>
      <c r="K298" s="181"/>
    </row>
    <row r="299" spans="1:12" ht="12.75" customHeight="1">
      <c r="A299" s="185"/>
      <c r="B299" s="194"/>
      <c r="C299" s="191"/>
      <c r="D299" s="182"/>
      <c r="E299" s="182"/>
      <c r="F299" s="182"/>
      <c r="G299" s="182"/>
      <c r="H299" s="182"/>
      <c r="I299" s="182"/>
      <c r="J299" s="182"/>
      <c r="K299" s="182"/>
    </row>
    <row r="300" spans="1:12" ht="12.75" customHeight="1">
      <c r="A300" s="185"/>
      <c r="B300" s="194"/>
      <c r="C300" s="191"/>
      <c r="D300" s="182"/>
      <c r="E300" s="182"/>
      <c r="F300" s="182"/>
      <c r="G300" s="182"/>
      <c r="H300" s="182"/>
      <c r="I300" s="182"/>
      <c r="J300" s="182"/>
      <c r="K300" s="182"/>
    </row>
    <row r="301" spans="1:12" ht="12.75" customHeight="1" thickBot="1">
      <c r="A301" s="186"/>
      <c r="B301" s="195"/>
      <c r="C301" s="192"/>
      <c r="D301" s="183"/>
      <c r="E301" s="183"/>
      <c r="F301" s="183"/>
      <c r="G301" s="183"/>
      <c r="H301" s="183"/>
      <c r="I301" s="183"/>
      <c r="J301" s="183"/>
      <c r="K301" s="183"/>
    </row>
    <row r="302" spans="1:12" ht="12.75" customHeight="1">
      <c r="A302" s="184">
        <v>76</v>
      </c>
      <c r="B302" s="193" t="s">
        <v>624</v>
      </c>
      <c r="C302" s="190">
        <f>SUM(D302+E302+F302+G302+H302+I302+J302+K302)*3</f>
        <v>3</v>
      </c>
      <c r="D302" s="181"/>
      <c r="E302" s="181"/>
      <c r="F302" s="181"/>
      <c r="G302" s="181"/>
      <c r="H302" s="181"/>
      <c r="I302" s="181">
        <v>1</v>
      </c>
      <c r="J302" s="181"/>
      <c r="K302" s="181"/>
    </row>
    <row r="303" spans="1:12" ht="12.75" customHeight="1">
      <c r="A303" s="185"/>
      <c r="B303" s="194"/>
      <c r="C303" s="191"/>
      <c r="D303" s="182"/>
      <c r="E303" s="182"/>
      <c r="F303" s="182"/>
      <c r="G303" s="182"/>
      <c r="H303" s="182"/>
      <c r="I303" s="182"/>
      <c r="J303" s="182"/>
      <c r="K303" s="182"/>
    </row>
    <row r="304" spans="1:12" ht="12.75" customHeight="1">
      <c r="A304" s="185"/>
      <c r="B304" s="194"/>
      <c r="C304" s="191"/>
      <c r="D304" s="182"/>
      <c r="E304" s="182"/>
      <c r="F304" s="182"/>
      <c r="G304" s="182"/>
      <c r="H304" s="182"/>
      <c r="I304" s="182"/>
      <c r="J304" s="182"/>
      <c r="K304" s="182"/>
    </row>
    <row r="305" spans="1:11" ht="12.75" customHeight="1" thickBot="1">
      <c r="A305" s="186"/>
      <c r="B305" s="195"/>
      <c r="C305" s="192"/>
      <c r="D305" s="183"/>
      <c r="E305" s="183"/>
      <c r="F305" s="183"/>
      <c r="G305" s="183"/>
      <c r="H305" s="183"/>
      <c r="I305" s="183"/>
      <c r="J305" s="183"/>
      <c r="K305" s="183"/>
    </row>
    <row r="306" spans="1:11" ht="12.75" customHeight="1">
      <c r="A306" s="184">
        <v>77</v>
      </c>
      <c r="B306" s="193" t="s">
        <v>616</v>
      </c>
      <c r="C306" s="190">
        <f>SUM(D306+E306+F306+G306+H306+I306+J306+K306)*3</f>
        <v>3</v>
      </c>
      <c r="D306" s="181"/>
      <c r="E306" s="181"/>
      <c r="F306" s="181"/>
      <c r="G306" s="181"/>
      <c r="H306" s="181">
        <v>1</v>
      </c>
      <c r="I306" s="181"/>
      <c r="J306" s="181"/>
      <c r="K306" s="181"/>
    </row>
    <row r="307" spans="1:11" ht="12.75" customHeight="1">
      <c r="A307" s="185"/>
      <c r="B307" s="194"/>
      <c r="C307" s="191"/>
      <c r="D307" s="182"/>
      <c r="E307" s="182"/>
      <c r="F307" s="182"/>
      <c r="G307" s="182"/>
      <c r="H307" s="182"/>
      <c r="I307" s="182"/>
      <c r="J307" s="182"/>
      <c r="K307" s="182"/>
    </row>
    <row r="308" spans="1:11" ht="12.75" customHeight="1">
      <c r="A308" s="185"/>
      <c r="B308" s="194"/>
      <c r="C308" s="191"/>
      <c r="D308" s="182"/>
      <c r="E308" s="182"/>
      <c r="F308" s="182"/>
      <c r="G308" s="182"/>
      <c r="H308" s="182"/>
      <c r="I308" s="182"/>
      <c r="J308" s="182"/>
      <c r="K308" s="182"/>
    </row>
    <row r="309" spans="1:11" ht="12.75" customHeight="1" thickBot="1">
      <c r="A309" s="186"/>
      <c r="B309" s="195"/>
      <c r="C309" s="192"/>
      <c r="D309" s="183"/>
      <c r="E309" s="183"/>
      <c r="F309" s="183"/>
      <c r="G309" s="183"/>
      <c r="H309" s="183"/>
      <c r="I309" s="183"/>
      <c r="J309" s="183"/>
      <c r="K309" s="183"/>
    </row>
    <row r="310" spans="1:11" ht="12.75" customHeight="1">
      <c r="A310" s="184">
        <v>78</v>
      </c>
      <c r="B310" s="187" t="s">
        <v>581</v>
      </c>
      <c r="C310" s="190">
        <f>SUM(D310+E310+F310+G310+H310+I310+J310+K310)*3</f>
        <v>3</v>
      </c>
      <c r="D310" s="181"/>
      <c r="E310" s="181"/>
      <c r="F310" s="181"/>
      <c r="G310" s="181">
        <v>1</v>
      </c>
      <c r="H310" s="181"/>
      <c r="I310" s="181"/>
      <c r="J310" s="181"/>
      <c r="K310" s="181"/>
    </row>
    <row r="311" spans="1:11" ht="12.75" customHeight="1">
      <c r="A311" s="185"/>
      <c r="B311" s="188"/>
      <c r="C311" s="191"/>
      <c r="D311" s="182"/>
      <c r="E311" s="182"/>
      <c r="F311" s="182"/>
      <c r="G311" s="182"/>
      <c r="H311" s="182"/>
      <c r="I311" s="182"/>
      <c r="J311" s="182"/>
      <c r="K311" s="182"/>
    </row>
    <row r="312" spans="1:11" ht="12.75" customHeight="1">
      <c r="A312" s="185"/>
      <c r="B312" s="188"/>
      <c r="C312" s="191"/>
      <c r="D312" s="182"/>
      <c r="E312" s="182"/>
      <c r="F312" s="182"/>
      <c r="G312" s="182"/>
      <c r="H312" s="182"/>
      <c r="I312" s="182"/>
      <c r="J312" s="182"/>
      <c r="K312" s="182"/>
    </row>
    <row r="313" spans="1:11" ht="12.75" customHeight="1" thickBot="1">
      <c r="A313" s="186"/>
      <c r="B313" s="189"/>
      <c r="C313" s="192"/>
      <c r="D313" s="183"/>
      <c r="E313" s="183"/>
      <c r="F313" s="183"/>
      <c r="G313" s="183"/>
      <c r="H313" s="183"/>
      <c r="I313" s="183"/>
      <c r="J313" s="183"/>
      <c r="K313" s="183"/>
    </row>
    <row r="314" spans="1:11" ht="12.75" customHeight="1">
      <c r="A314" s="184">
        <v>79</v>
      </c>
      <c r="B314" s="193" t="s">
        <v>558</v>
      </c>
      <c r="C314" s="190">
        <f>SUM(D314+E314+F314+G314+H314+I314+J314+K314)*3</f>
        <v>3</v>
      </c>
      <c r="D314" s="181"/>
      <c r="E314" s="181"/>
      <c r="F314" s="181">
        <v>1</v>
      </c>
      <c r="G314" s="181"/>
      <c r="H314" s="181"/>
      <c r="I314" s="181"/>
      <c r="J314" s="181"/>
      <c r="K314" s="181"/>
    </row>
    <row r="315" spans="1:11" ht="12.75" customHeight="1">
      <c r="A315" s="185"/>
      <c r="B315" s="194"/>
      <c r="C315" s="191"/>
      <c r="D315" s="182"/>
      <c r="E315" s="182"/>
      <c r="F315" s="182"/>
      <c r="G315" s="182"/>
      <c r="H315" s="182"/>
      <c r="I315" s="182"/>
      <c r="J315" s="182"/>
      <c r="K315" s="182"/>
    </row>
    <row r="316" spans="1:11" ht="12.75" customHeight="1">
      <c r="A316" s="185"/>
      <c r="B316" s="194"/>
      <c r="C316" s="191"/>
      <c r="D316" s="182"/>
      <c r="E316" s="182"/>
      <c r="F316" s="182"/>
      <c r="G316" s="182"/>
      <c r="H316" s="182"/>
      <c r="I316" s="182"/>
      <c r="J316" s="182"/>
      <c r="K316" s="182"/>
    </row>
    <row r="317" spans="1:11" ht="12.75" customHeight="1" thickBot="1">
      <c r="A317" s="186"/>
      <c r="B317" s="195"/>
      <c r="C317" s="192"/>
      <c r="D317" s="183"/>
      <c r="E317" s="183"/>
      <c r="F317" s="183"/>
      <c r="G317" s="183"/>
      <c r="H317" s="183"/>
      <c r="I317" s="183"/>
      <c r="J317" s="183"/>
      <c r="K317" s="183"/>
    </row>
    <row r="318" spans="1:11" ht="12" customHeight="1">
      <c r="A318" s="184">
        <v>80</v>
      </c>
      <c r="B318" s="193" t="s">
        <v>690</v>
      </c>
      <c r="C318" s="190">
        <f>SUM(D318+E318+F318+G318+H318+I318+J318+K318)*3</f>
        <v>3</v>
      </c>
      <c r="D318" s="181"/>
      <c r="E318" s="181"/>
      <c r="F318" s="181"/>
      <c r="G318" s="181"/>
      <c r="H318" s="181"/>
      <c r="I318" s="181"/>
      <c r="J318" s="181">
        <v>1</v>
      </c>
      <c r="K318" s="181"/>
    </row>
    <row r="319" spans="1:11" ht="12" customHeight="1">
      <c r="A319" s="185"/>
      <c r="B319" s="194"/>
      <c r="C319" s="191"/>
      <c r="D319" s="182"/>
      <c r="E319" s="182"/>
      <c r="F319" s="182"/>
      <c r="G319" s="182"/>
      <c r="H319" s="182"/>
      <c r="I319" s="182"/>
      <c r="J319" s="182"/>
      <c r="K319" s="182"/>
    </row>
    <row r="320" spans="1:11" ht="12" customHeight="1">
      <c r="A320" s="185"/>
      <c r="B320" s="194"/>
      <c r="C320" s="191"/>
      <c r="D320" s="182"/>
      <c r="E320" s="182"/>
      <c r="F320" s="182"/>
      <c r="G320" s="182"/>
      <c r="H320" s="182"/>
      <c r="I320" s="182"/>
      <c r="J320" s="182"/>
      <c r="K320" s="182"/>
    </row>
    <row r="321" spans="1:11" ht="12" customHeight="1" thickBot="1">
      <c r="A321" s="186"/>
      <c r="B321" s="195"/>
      <c r="C321" s="192"/>
      <c r="D321" s="183"/>
      <c r="E321" s="183"/>
      <c r="F321" s="183"/>
      <c r="G321" s="183"/>
      <c r="H321" s="183"/>
      <c r="I321" s="183"/>
      <c r="J321" s="183"/>
      <c r="K321" s="183"/>
    </row>
  </sheetData>
  <autoFilter ref="B1:K277">
    <filterColumn colId="6"/>
  </autoFilter>
  <mergeCells count="880">
    <mergeCell ref="A318:A321"/>
    <mergeCell ref="B318:B321"/>
    <mergeCell ref="C318:C321"/>
    <mergeCell ref="D318:D321"/>
    <mergeCell ref="E318:E321"/>
    <mergeCell ref="F318:F321"/>
    <mergeCell ref="G318:G321"/>
    <mergeCell ref="H318:H321"/>
    <mergeCell ref="I318:I321"/>
    <mergeCell ref="J318:J321"/>
    <mergeCell ref="K318:K321"/>
    <mergeCell ref="J310:J313"/>
    <mergeCell ref="K310:K313"/>
    <mergeCell ref="A314:A317"/>
    <mergeCell ref="B314:B317"/>
    <mergeCell ref="C314:C317"/>
    <mergeCell ref="D314:D317"/>
    <mergeCell ref="E314:E317"/>
    <mergeCell ref="F314:F317"/>
    <mergeCell ref="G314:G317"/>
    <mergeCell ref="H314:H317"/>
    <mergeCell ref="I314:I317"/>
    <mergeCell ref="J314:J317"/>
    <mergeCell ref="K314:K317"/>
    <mergeCell ref="A310:A313"/>
    <mergeCell ref="B310:B313"/>
    <mergeCell ref="C310:C313"/>
    <mergeCell ref="D310:D313"/>
    <mergeCell ref="E310:E313"/>
    <mergeCell ref="F310:F313"/>
    <mergeCell ref="G310:G313"/>
    <mergeCell ref="H310:H313"/>
    <mergeCell ref="I310:I313"/>
    <mergeCell ref="A294:A297"/>
    <mergeCell ref="A298:A301"/>
    <mergeCell ref="A302:A305"/>
    <mergeCell ref="A306:A309"/>
    <mergeCell ref="K302:K305"/>
    <mergeCell ref="B306:B309"/>
    <mergeCell ref="C306:C309"/>
    <mergeCell ref="D306:D309"/>
    <mergeCell ref="E306:E309"/>
    <mergeCell ref="F306:F309"/>
    <mergeCell ref="G306:G309"/>
    <mergeCell ref="H306:H309"/>
    <mergeCell ref="I306:I309"/>
    <mergeCell ref="J306:J309"/>
    <mergeCell ref="K306:K309"/>
    <mergeCell ref="B302:B305"/>
    <mergeCell ref="C302:C305"/>
    <mergeCell ref="D302:D305"/>
    <mergeCell ref="E302:E305"/>
    <mergeCell ref="F302:F305"/>
    <mergeCell ref="G302:G305"/>
    <mergeCell ref="H302:H305"/>
    <mergeCell ref="I302:I305"/>
    <mergeCell ref="J302:J305"/>
    <mergeCell ref="K294:K297"/>
    <mergeCell ref="B298:B301"/>
    <mergeCell ref="C298:C301"/>
    <mergeCell ref="D298:D301"/>
    <mergeCell ref="E298:E301"/>
    <mergeCell ref="F298:F301"/>
    <mergeCell ref="G298:G301"/>
    <mergeCell ref="H298:H301"/>
    <mergeCell ref="I298:I301"/>
    <mergeCell ref="J298:J301"/>
    <mergeCell ref="K298:K301"/>
    <mergeCell ref="B294:B297"/>
    <mergeCell ref="C294:C297"/>
    <mergeCell ref="D294:D297"/>
    <mergeCell ref="E294:E297"/>
    <mergeCell ref="F294:F297"/>
    <mergeCell ref="G294:G297"/>
    <mergeCell ref="H294:H297"/>
    <mergeCell ref="I294:I297"/>
    <mergeCell ref="J294:J297"/>
    <mergeCell ref="J286:J289"/>
    <mergeCell ref="K286:K289"/>
    <mergeCell ref="A290:A293"/>
    <mergeCell ref="B290:B293"/>
    <mergeCell ref="C290:C293"/>
    <mergeCell ref="D290:D293"/>
    <mergeCell ref="E290:E293"/>
    <mergeCell ref="F290:F293"/>
    <mergeCell ref="G290:G293"/>
    <mergeCell ref="H290:H293"/>
    <mergeCell ref="I290:I293"/>
    <mergeCell ref="J290:J293"/>
    <mergeCell ref="K290:K293"/>
    <mergeCell ref="A286:A289"/>
    <mergeCell ref="B286:B289"/>
    <mergeCell ref="C286:C289"/>
    <mergeCell ref="D286:D289"/>
    <mergeCell ref="E286:E289"/>
    <mergeCell ref="F286:F289"/>
    <mergeCell ref="G286:G289"/>
    <mergeCell ref="H286:H289"/>
    <mergeCell ref="I286:I289"/>
    <mergeCell ref="J278:J281"/>
    <mergeCell ref="K278:K281"/>
    <mergeCell ref="A282:A285"/>
    <mergeCell ref="B282:B285"/>
    <mergeCell ref="C282:C285"/>
    <mergeCell ref="D282:D285"/>
    <mergeCell ref="E282:E285"/>
    <mergeCell ref="F282:F285"/>
    <mergeCell ref="G282:G285"/>
    <mergeCell ref="H282:H285"/>
    <mergeCell ref="I282:I285"/>
    <mergeCell ref="J282:J285"/>
    <mergeCell ref="K282:K285"/>
    <mergeCell ref="A278:A281"/>
    <mergeCell ref="B278:B281"/>
    <mergeCell ref="C278:C281"/>
    <mergeCell ref="D278:D281"/>
    <mergeCell ref="E278:E281"/>
    <mergeCell ref="F278:F281"/>
    <mergeCell ref="G278:G281"/>
    <mergeCell ref="H278:H281"/>
    <mergeCell ref="I278:I281"/>
    <mergeCell ref="K274:K277"/>
    <mergeCell ref="A274:A277"/>
    <mergeCell ref="B274:B277"/>
    <mergeCell ref="C274:C277"/>
    <mergeCell ref="D274:D277"/>
    <mergeCell ref="E274:E277"/>
    <mergeCell ref="F274:F277"/>
    <mergeCell ref="G274:G277"/>
    <mergeCell ref="I274:I277"/>
    <mergeCell ref="J274:J277"/>
    <mergeCell ref="H274:H277"/>
    <mergeCell ref="G186:G189"/>
    <mergeCell ref="I186:I189"/>
    <mergeCell ref="J186:J189"/>
    <mergeCell ref="K186:K189"/>
    <mergeCell ref="G182:G185"/>
    <mergeCell ref="I182:I185"/>
    <mergeCell ref="J182:J185"/>
    <mergeCell ref="K182:K185"/>
    <mergeCell ref="A182:A185"/>
    <mergeCell ref="B182:B185"/>
    <mergeCell ref="C182:C185"/>
    <mergeCell ref="D182:D185"/>
    <mergeCell ref="E182:E185"/>
    <mergeCell ref="F182:F185"/>
    <mergeCell ref="A186:A189"/>
    <mergeCell ref="B186:B189"/>
    <mergeCell ref="C186:C189"/>
    <mergeCell ref="D186:D189"/>
    <mergeCell ref="E186:E189"/>
    <mergeCell ref="F186:F189"/>
    <mergeCell ref="H182:H185"/>
    <mergeCell ref="H186:H189"/>
    <mergeCell ref="K174:K177"/>
    <mergeCell ref="A178:A181"/>
    <mergeCell ref="B178:B181"/>
    <mergeCell ref="C178:C181"/>
    <mergeCell ref="D178:D181"/>
    <mergeCell ref="E178:E181"/>
    <mergeCell ref="F178:F181"/>
    <mergeCell ref="G178:G181"/>
    <mergeCell ref="I178:I181"/>
    <mergeCell ref="J178:J181"/>
    <mergeCell ref="K178:K181"/>
    <mergeCell ref="A174:A177"/>
    <mergeCell ref="B174:B177"/>
    <mergeCell ref="C174:C177"/>
    <mergeCell ref="D174:D177"/>
    <mergeCell ref="E174:E177"/>
    <mergeCell ref="F174:F177"/>
    <mergeCell ref="G174:G177"/>
    <mergeCell ref="I174:I177"/>
    <mergeCell ref="J174:J177"/>
    <mergeCell ref="H174:H177"/>
    <mergeCell ref="H178:H181"/>
    <mergeCell ref="K166:K169"/>
    <mergeCell ref="A170:A173"/>
    <mergeCell ref="B170:B173"/>
    <mergeCell ref="C170:C173"/>
    <mergeCell ref="D170:D173"/>
    <mergeCell ref="E170:E173"/>
    <mergeCell ref="F170:F173"/>
    <mergeCell ref="G170:G173"/>
    <mergeCell ref="I170:I173"/>
    <mergeCell ref="J170:J173"/>
    <mergeCell ref="K170:K173"/>
    <mergeCell ref="A166:A169"/>
    <mergeCell ref="B166:B169"/>
    <mergeCell ref="C166:C169"/>
    <mergeCell ref="D166:D169"/>
    <mergeCell ref="E166:E169"/>
    <mergeCell ref="F166:F169"/>
    <mergeCell ref="G166:G169"/>
    <mergeCell ref="I166:I169"/>
    <mergeCell ref="J166:J169"/>
    <mergeCell ref="H166:H169"/>
    <mergeCell ref="H170:H173"/>
    <mergeCell ref="K158:K161"/>
    <mergeCell ref="A162:A165"/>
    <mergeCell ref="B162:B165"/>
    <mergeCell ref="C162:C165"/>
    <mergeCell ref="D162:D165"/>
    <mergeCell ref="E162:E165"/>
    <mergeCell ref="F162:F165"/>
    <mergeCell ref="G162:G165"/>
    <mergeCell ref="I162:I165"/>
    <mergeCell ref="J162:J165"/>
    <mergeCell ref="K162:K165"/>
    <mergeCell ref="A158:A161"/>
    <mergeCell ref="B158:B161"/>
    <mergeCell ref="C158:C161"/>
    <mergeCell ref="D158:D161"/>
    <mergeCell ref="E158:E161"/>
    <mergeCell ref="F158:F161"/>
    <mergeCell ref="G158:G161"/>
    <mergeCell ref="I158:I161"/>
    <mergeCell ref="J158:J161"/>
    <mergeCell ref="H158:H161"/>
    <mergeCell ref="H162:H165"/>
    <mergeCell ref="K150:K153"/>
    <mergeCell ref="A154:A157"/>
    <mergeCell ref="B154:B157"/>
    <mergeCell ref="C154:C157"/>
    <mergeCell ref="D154:D157"/>
    <mergeCell ref="E154:E157"/>
    <mergeCell ref="F154:F157"/>
    <mergeCell ref="G154:G157"/>
    <mergeCell ref="I154:I157"/>
    <mergeCell ref="J154:J157"/>
    <mergeCell ref="K154:K157"/>
    <mergeCell ref="A150:A153"/>
    <mergeCell ref="B150:B153"/>
    <mergeCell ref="C150:C153"/>
    <mergeCell ref="D150:D153"/>
    <mergeCell ref="E150:E153"/>
    <mergeCell ref="F150:F153"/>
    <mergeCell ref="G150:G153"/>
    <mergeCell ref="I150:I153"/>
    <mergeCell ref="J150:J153"/>
    <mergeCell ref="H150:H153"/>
    <mergeCell ref="H154:H157"/>
    <mergeCell ref="K142:K145"/>
    <mergeCell ref="A146:A149"/>
    <mergeCell ref="B146:B149"/>
    <mergeCell ref="C146:C149"/>
    <mergeCell ref="D146:D149"/>
    <mergeCell ref="E146:E149"/>
    <mergeCell ref="F146:F149"/>
    <mergeCell ref="G146:G149"/>
    <mergeCell ref="I146:I149"/>
    <mergeCell ref="J146:J149"/>
    <mergeCell ref="K146:K149"/>
    <mergeCell ref="A142:A145"/>
    <mergeCell ref="B142:B145"/>
    <mergeCell ref="C142:C145"/>
    <mergeCell ref="D142:D145"/>
    <mergeCell ref="E142:E145"/>
    <mergeCell ref="F142:F145"/>
    <mergeCell ref="G142:G145"/>
    <mergeCell ref="I142:I145"/>
    <mergeCell ref="J142:J145"/>
    <mergeCell ref="H142:H145"/>
    <mergeCell ref="H146:H149"/>
    <mergeCell ref="K134:K137"/>
    <mergeCell ref="A138:A141"/>
    <mergeCell ref="B138:B141"/>
    <mergeCell ref="C138:C141"/>
    <mergeCell ref="D138:D141"/>
    <mergeCell ref="E138:E141"/>
    <mergeCell ref="F138:F141"/>
    <mergeCell ref="G138:G141"/>
    <mergeCell ref="I138:I141"/>
    <mergeCell ref="J138:J141"/>
    <mergeCell ref="K138:K141"/>
    <mergeCell ref="A134:A137"/>
    <mergeCell ref="B134:B137"/>
    <mergeCell ref="C134:C137"/>
    <mergeCell ref="D134:D137"/>
    <mergeCell ref="E134:E137"/>
    <mergeCell ref="F134:F137"/>
    <mergeCell ref="G134:G137"/>
    <mergeCell ref="I134:I137"/>
    <mergeCell ref="J134:J137"/>
    <mergeCell ref="H134:H137"/>
    <mergeCell ref="H138:H141"/>
    <mergeCell ref="K126:K129"/>
    <mergeCell ref="A130:A133"/>
    <mergeCell ref="B130:B133"/>
    <mergeCell ref="C130:C133"/>
    <mergeCell ref="D130:D133"/>
    <mergeCell ref="E130:E133"/>
    <mergeCell ref="F130:F133"/>
    <mergeCell ref="G130:G133"/>
    <mergeCell ref="I130:I133"/>
    <mergeCell ref="J130:J133"/>
    <mergeCell ref="K130:K133"/>
    <mergeCell ref="A126:A129"/>
    <mergeCell ref="B126:B129"/>
    <mergeCell ref="C126:C129"/>
    <mergeCell ref="D126:D129"/>
    <mergeCell ref="E126:E129"/>
    <mergeCell ref="G126:G129"/>
    <mergeCell ref="I126:I129"/>
    <mergeCell ref="J126:J129"/>
    <mergeCell ref="H126:H129"/>
    <mergeCell ref="H130:H133"/>
    <mergeCell ref="F126:F129"/>
    <mergeCell ref="K118:K121"/>
    <mergeCell ref="A122:A125"/>
    <mergeCell ref="B122:B125"/>
    <mergeCell ref="C122:C125"/>
    <mergeCell ref="D122:D125"/>
    <mergeCell ref="E122:E125"/>
    <mergeCell ref="F122:F125"/>
    <mergeCell ref="G122:G125"/>
    <mergeCell ref="I122:I125"/>
    <mergeCell ref="J122:J125"/>
    <mergeCell ref="K122:K125"/>
    <mergeCell ref="A118:A121"/>
    <mergeCell ref="B118:B121"/>
    <mergeCell ref="C118:C121"/>
    <mergeCell ref="D118:D121"/>
    <mergeCell ref="E118:E121"/>
    <mergeCell ref="F118:F121"/>
    <mergeCell ref="G118:G121"/>
    <mergeCell ref="I118:I121"/>
    <mergeCell ref="J118:J121"/>
    <mergeCell ref="H118:H121"/>
    <mergeCell ref="H122:H125"/>
    <mergeCell ref="K110:K113"/>
    <mergeCell ref="A114:A117"/>
    <mergeCell ref="B114:B117"/>
    <mergeCell ref="C114:C117"/>
    <mergeCell ref="D114:D117"/>
    <mergeCell ref="E114:E117"/>
    <mergeCell ref="F114:F117"/>
    <mergeCell ref="G114:G117"/>
    <mergeCell ref="I114:I117"/>
    <mergeCell ref="J114:J117"/>
    <mergeCell ref="K114:K117"/>
    <mergeCell ref="A110:A113"/>
    <mergeCell ref="B110:B113"/>
    <mergeCell ref="C110:C113"/>
    <mergeCell ref="D110:D113"/>
    <mergeCell ref="E110:E113"/>
    <mergeCell ref="F110:F113"/>
    <mergeCell ref="G110:G113"/>
    <mergeCell ref="I110:I113"/>
    <mergeCell ref="J110:J113"/>
    <mergeCell ref="H110:H113"/>
    <mergeCell ref="H114:H117"/>
    <mergeCell ref="K102:K105"/>
    <mergeCell ref="A106:A109"/>
    <mergeCell ref="B106:B109"/>
    <mergeCell ref="C106:C109"/>
    <mergeCell ref="D106:D109"/>
    <mergeCell ref="E106:E109"/>
    <mergeCell ref="F106:F109"/>
    <mergeCell ref="G106:G109"/>
    <mergeCell ref="I106:I109"/>
    <mergeCell ref="J106:J109"/>
    <mergeCell ref="K106:K109"/>
    <mergeCell ref="A102:A105"/>
    <mergeCell ref="B102:B105"/>
    <mergeCell ref="C102:C105"/>
    <mergeCell ref="D102:D105"/>
    <mergeCell ref="E102:E105"/>
    <mergeCell ref="F102:F105"/>
    <mergeCell ref="G102:G105"/>
    <mergeCell ref="I102:I105"/>
    <mergeCell ref="J102:J105"/>
    <mergeCell ref="H102:H105"/>
    <mergeCell ref="H106:H109"/>
    <mergeCell ref="K94:K97"/>
    <mergeCell ref="A98:A101"/>
    <mergeCell ref="B98:B101"/>
    <mergeCell ref="C98:C101"/>
    <mergeCell ref="D98:D101"/>
    <mergeCell ref="E98:E101"/>
    <mergeCell ref="F98:F101"/>
    <mergeCell ref="G98:G101"/>
    <mergeCell ref="I98:I101"/>
    <mergeCell ref="J98:J101"/>
    <mergeCell ref="K98:K101"/>
    <mergeCell ref="A94:A97"/>
    <mergeCell ref="B94:B97"/>
    <mergeCell ref="C94:C97"/>
    <mergeCell ref="D94:D97"/>
    <mergeCell ref="E94:E97"/>
    <mergeCell ref="F94:F97"/>
    <mergeCell ref="G94:G97"/>
    <mergeCell ref="I94:I97"/>
    <mergeCell ref="J94:J97"/>
    <mergeCell ref="H94:H97"/>
    <mergeCell ref="H98:H101"/>
    <mergeCell ref="K86:K89"/>
    <mergeCell ref="A90:A93"/>
    <mergeCell ref="B90:B93"/>
    <mergeCell ref="C90:C93"/>
    <mergeCell ref="D90:D93"/>
    <mergeCell ref="E90:E93"/>
    <mergeCell ref="F90:F93"/>
    <mergeCell ref="G90:G93"/>
    <mergeCell ref="I90:I93"/>
    <mergeCell ref="J90:J93"/>
    <mergeCell ref="K90:K93"/>
    <mergeCell ref="A86:A89"/>
    <mergeCell ref="B86:B89"/>
    <mergeCell ref="C86:C89"/>
    <mergeCell ref="D86:D89"/>
    <mergeCell ref="E86:E89"/>
    <mergeCell ref="F86:F89"/>
    <mergeCell ref="G86:G89"/>
    <mergeCell ref="I86:I89"/>
    <mergeCell ref="J86:J89"/>
    <mergeCell ref="H86:H89"/>
    <mergeCell ref="H90:H93"/>
    <mergeCell ref="K82:K85"/>
    <mergeCell ref="K78:K81"/>
    <mergeCell ref="A78:A81"/>
    <mergeCell ref="B78:B81"/>
    <mergeCell ref="C78:C81"/>
    <mergeCell ref="D78:D81"/>
    <mergeCell ref="E78:E81"/>
    <mergeCell ref="F78:F81"/>
    <mergeCell ref="G78:G81"/>
    <mergeCell ref="I78:I81"/>
    <mergeCell ref="J78:J81"/>
    <mergeCell ref="A82:A85"/>
    <mergeCell ref="B82:B85"/>
    <mergeCell ref="C82:C85"/>
    <mergeCell ref="D82:D85"/>
    <mergeCell ref="E82:E85"/>
    <mergeCell ref="F82:F85"/>
    <mergeCell ref="G82:G85"/>
    <mergeCell ref="I82:I85"/>
    <mergeCell ref="J82:J85"/>
    <mergeCell ref="H78:H81"/>
    <mergeCell ref="H82:H85"/>
    <mergeCell ref="K70:K73"/>
    <mergeCell ref="A74:A77"/>
    <mergeCell ref="B74:B77"/>
    <mergeCell ref="C74:C77"/>
    <mergeCell ref="D74:D77"/>
    <mergeCell ref="E74:E77"/>
    <mergeCell ref="F74:F77"/>
    <mergeCell ref="G74:G77"/>
    <mergeCell ref="I74:I77"/>
    <mergeCell ref="J74:J77"/>
    <mergeCell ref="K74:K77"/>
    <mergeCell ref="A70:A73"/>
    <mergeCell ref="B70:B73"/>
    <mergeCell ref="C70:C73"/>
    <mergeCell ref="D70:D73"/>
    <mergeCell ref="E70:E73"/>
    <mergeCell ref="F70:F73"/>
    <mergeCell ref="G70:G73"/>
    <mergeCell ref="I70:I73"/>
    <mergeCell ref="J70:J73"/>
    <mergeCell ref="H70:H73"/>
    <mergeCell ref="H74:H77"/>
    <mergeCell ref="K62:K65"/>
    <mergeCell ref="A66:A69"/>
    <mergeCell ref="B66:B69"/>
    <mergeCell ref="C66:C69"/>
    <mergeCell ref="D66:D69"/>
    <mergeCell ref="E66:E69"/>
    <mergeCell ref="F66:F69"/>
    <mergeCell ref="G66:G69"/>
    <mergeCell ref="I66:I69"/>
    <mergeCell ref="J66:J69"/>
    <mergeCell ref="K66:K69"/>
    <mergeCell ref="A62:A65"/>
    <mergeCell ref="B62:B65"/>
    <mergeCell ref="C62:C65"/>
    <mergeCell ref="D62:D65"/>
    <mergeCell ref="E62:E65"/>
    <mergeCell ref="F62:F65"/>
    <mergeCell ref="G62:G65"/>
    <mergeCell ref="I62:I65"/>
    <mergeCell ref="J62:J65"/>
    <mergeCell ref="H62:H65"/>
    <mergeCell ref="H66:H69"/>
    <mergeCell ref="K58:K61"/>
    <mergeCell ref="A58:A61"/>
    <mergeCell ref="B58:B61"/>
    <mergeCell ref="C58:C61"/>
    <mergeCell ref="D58:D61"/>
    <mergeCell ref="E58:E61"/>
    <mergeCell ref="F58:F61"/>
    <mergeCell ref="G58:G61"/>
    <mergeCell ref="I58:I61"/>
    <mergeCell ref="J58:J61"/>
    <mergeCell ref="H58:H61"/>
    <mergeCell ref="K54:K57"/>
    <mergeCell ref="A54:A57"/>
    <mergeCell ref="B54:B57"/>
    <mergeCell ref="C54:C57"/>
    <mergeCell ref="D54:D57"/>
    <mergeCell ref="E54:E57"/>
    <mergeCell ref="F54:F57"/>
    <mergeCell ref="G54:G57"/>
    <mergeCell ref="I54:I57"/>
    <mergeCell ref="J54:J57"/>
    <mergeCell ref="H54:H57"/>
    <mergeCell ref="K46:K49"/>
    <mergeCell ref="A50:A53"/>
    <mergeCell ref="B50:B53"/>
    <mergeCell ref="C50:C53"/>
    <mergeCell ref="D50:D53"/>
    <mergeCell ref="E50:E53"/>
    <mergeCell ref="F50:F53"/>
    <mergeCell ref="G50:G53"/>
    <mergeCell ref="I50:I53"/>
    <mergeCell ref="J50:J53"/>
    <mergeCell ref="K50:K53"/>
    <mergeCell ref="A46:A49"/>
    <mergeCell ref="B46:B49"/>
    <mergeCell ref="C46:C49"/>
    <mergeCell ref="D46:D49"/>
    <mergeCell ref="E46:E49"/>
    <mergeCell ref="F46:F49"/>
    <mergeCell ref="G46:G49"/>
    <mergeCell ref="I46:I49"/>
    <mergeCell ref="J46:J49"/>
    <mergeCell ref="I30:I33"/>
    <mergeCell ref="J30:J33"/>
    <mergeCell ref="K38:K41"/>
    <mergeCell ref="A42:A45"/>
    <mergeCell ref="B42:B45"/>
    <mergeCell ref="C42:C45"/>
    <mergeCell ref="D42:D45"/>
    <mergeCell ref="E42:E45"/>
    <mergeCell ref="F42:F45"/>
    <mergeCell ref="G42:G45"/>
    <mergeCell ref="I42:I45"/>
    <mergeCell ref="J42:J45"/>
    <mergeCell ref="K42:K45"/>
    <mergeCell ref="A38:A41"/>
    <mergeCell ref="B38:B41"/>
    <mergeCell ref="C38:C41"/>
    <mergeCell ref="D38:D41"/>
    <mergeCell ref="E38:E41"/>
    <mergeCell ref="F38:F41"/>
    <mergeCell ref="G38:G41"/>
    <mergeCell ref="I38:I41"/>
    <mergeCell ref="J38:J41"/>
    <mergeCell ref="D26:D29"/>
    <mergeCell ref="E26:E29"/>
    <mergeCell ref="F26:F29"/>
    <mergeCell ref="G26:G29"/>
    <mergeCell ref="I26:I29"/>
    <mergeCell ref="J26:J29"/>
    <mergeCell ref="K30:K33"/>
    <mergeCell ref="A34:A37"/>
    <mergeCell ref="B34:B37"/>
    <mergeCell ref="C34:C37"/>
    <mergeCell ref="D34:D37"/>
    <mergeCell ref="E34:E37"/>
    <mergeCell ref="F34:F37"/>
    <mergeCell ref="G34:G37"/>
    <mergeCell ref="I34:I37"/>
    <mergeCell ref="J34:J37"/>
    <mergeCell ref="K34:K37"/>
    <mergeCell ref="A30:A33"/>
    <mergeCell ref="B30:B33"/>
    <mergeCell ref="C30:C33"/>
    <mergeCell ref="D30:D33"/>
    <mergeCell ref="E30:E33"/>
    <mergeCell ref="F30:F33"/>
    <mergeCell ref="G30:G33"/>
    <mergeCell ref="K26:K29"/>
    <mergeCell ref="K18:K21"/>
    <mergeCell ref="A22:A25"/>
    <mergeCell ref="B22:B25"/>
    <mergeCell ref="C22:C25"/>
    <mergeCell ref="D22:D25"/>
    <mergeCell ref="E22:E25"/>
    <mergeCell ref="F22:F25"/>
    <mergeCell ref="G22:G25"/>
    <mergeCell ref="I22:I25"/>
    <mergeCell ref="J22:J25"/>
    <mergeCell ref="K22:K25"/>
    <mergeCell ref="A18:A21"/>
    <mergeCell ref="B18:B21"/>
    <mergeCell ref="C18:C21"/>
    <mergeCell ref="D18:D21"/>
    <mergeCell ref="E18:E21"/>
    <mergeCell ref="F18:F21"/>
    <mergeCell ref="G18:G21"/>
    <mergeCell ref="I18:I21"/>
    <mergeCell ref="J18:J21"/>
    <mergeCell ref="A26:A29"/>
    <mergeCell ref="B26:B29"/>
    <mergeCell ref="C26:C29"/>
    <mergeCell ref="K10:K13"/>
    <mergeCell ref="A14:A17"/>
    <mergeCell ref="B14:B17"/>
    <mergeCell ref="C14:C17"/>
    <mergeCell ref="D14:D17"/>
    <mergeCell ref="E14:E17"/>
    <mergeCell ref="F14:F17"/>
    <mergeCell ref="G14:G17"/>
    <mergeCell ref="I14:I17"/>
    <mergeCell ref="J14:J17"/>
    <mergeCell ref="K14:K17"/>
    <mergeCell ref="A10:A13"/>
    <mergeCell ref="B10:B13"/>
    <mergeCell ref="C10:C13"/>
    <mergeCell ref="D10:D13"/>
    <mergeCell ref="E10:E13"/>
    <mergeCell ref="F10:F13"/>
    <mergeCell ref="G10:G13"/>
    <mergeCell ref="I10:I13"/>
    <mergeCell ref="J10:J13"/>
    <mergeCell ref="H10:H13"/>
    <mergeCell ref="H14:H17"/>
    <mergeCell ref="K2:K5"/>
    <mergeCell ref="A6:A9"/>
    <mergeCell ref="B6:B9"/>
    <mergeCell ref="C6:C9"/>
    <mergeCell ref="D6:D9"/>
    <mergeCell ref="E6:E9"/>
    <mergeCell ref="F6:F9"/>
    <mergeCell ref="G6:G9"/>
    <mergeCell ref="I6:I9"/>
    <mergeCell ref="J6:J9"/>
    <mergeCell ref="K6:K9"/>
    <mergeCell ref="A2:A5"/>
    <mergeCell ref="B2:B5"/>
    <mergeCell ref="C2:C5"/>
    <mergeCell ref="D2:D5"/>
    <mergeCell ref="E2:E5"/>
    <mergeCell ref="G2:G5"/>
    <mergeCell ref="I2:I5"/>
    <mergeCell ref="J2:J5"/>
    <mergeCell ref="H2:H5"/>
    <mergeCell ref="H6:H9"/>
    <mergeCell ref="F2:F5"/>
    <mergeCell ref="K190:K193"/>
    <mergeCell ref="A194:A197"/>
    <mergeCell ref="B194:B197"/>
    <mergeCell ref="C194:C197"/>
    <mergeCell ref="D194:D197"/>
    <mergeCell ref="E194:E197"/>
    <mergeCell ref="F194:F197"/>
    <mergeCell ref="G194:G197"/>
    <mergeCell ref="I194:I197"/>
    <mergeCell ref="J194:J197"/>
    <mergeCell ref="K194:K197"/>
    <mergeCell ref="A190:A193"/>
    <mergeCell ref="B190:B193"/>
    <mergeCell ref="C190:C193"/>
    <mergeCell ref="D190:D193"/>
    <mergeCell ref="E190:E193"/>
    <mergeCell ref="F190:F193"/>
    <mergeCell ref="G190:G193"/>
    <mergeCell ref="I190:I193"/>
    <mergeCell ref="J190:J193"/>
    <mergeCell ref="H190:H193"/>
    <mergeCell ref="H194:H197"/>
    <mergeCell ref="K198:K201"/>
    <mergeCell ref="A202:A205"/>
    <mergeCell ref="B202:B205"/>
    <mergeCell ref="C202:C205"/>
    <mergeCell ref="D202:D205"/>
    <mergeCell ref="E202:E205"/>
    <mergeCell ref="F202:F205"/>
    <mergeCell ref="G202:G205"/>
    <mergeCell ref="I202:I205"/>
    <mergeCell ref="J202:J205"/>
    <mergeCell ref="K202:K205"/>
    <mergeCell ref="A198:A201"/>
    <mergeCell ref="B198:B201"/>
    <mergeCell ref="C198:C201"/>
    <mergeCell ref="D198:D201"/>
    <mergeCell ref="E198:E201"/>
    <mergeCell ref="F198:F201"/>
    <mergeCell ref="G198:G201"/>
    <mergeCell ref="I198:I201"/>
    <mergeCell ref="J198:J201"/>
    <mergeCell ref="H198:H201"/>
    <mergeCell ref="H202:H205"/>
    <mergeCell ref="K206:K209"/>
    <mergeCell ref="A210:A213"/>
    <mergeCell ref="B210:B213"/>
    <mergeCell ref="C210:C213"/>
    <mergeCell ref="D210:D213"/>
    <mergeCell ref="E210:E213"/>
    <mergeCell ref="F210:F213"/>
    <mergeCell ref="G210:G213"/>
    <mergeCell ref="I210:I213"/>
    <mergeCell ref="J210:J213"/>
    <mergeCell ref="K210:K213"/>
    <mergeCell ref="A206:A209"/>
    <mergeCell ref="B206:B209"/>
    <mergeCell ref="C206:C209"/>
    <mergeCell ref="D206:D209"/>
    <mergeCell ref="E206:E209"/>
    <mergeCell ref="F206:F209"/>
    <mergeCell ref="G206:G209"/>
    <mergeCell ref="I206:I209"/>
    <mergeCell ref="J206:J209"/>
    <mergeCell ref="H206:H209"/>
    <mergeCell ref="H210:H213"/>
    <mergeCell ref="K214:K217"/>
    <mergeCell ref="A218:A221"/>
    <mergeCell ref="B218:B221"/>
    <mergeCell ref="C218:C221"/>
    <mergeCell ref="D218:D221"/>
    <mergeCell ref="E218:E221"/>
    <mergeCell ref="F218:F221"/>
    <mergeCell ref="G218:G221"/>
    <mergeCell ref="I218:I221"/>
    <mergeCell ref="J218:J221"/>
    <mergeCell ref="K218:K221"/>
    <mergeCell ref="A214:A217"/>
    <mergeCell ref="B214:B217"/>
    <mergeCell ref="C214:C217"/>
    <mergeCell ref="D214:D217"/>
    <mergeCell ref="E214:E217"/>
    <mergeCell ref="F214:F217"/>
    <mergeCell ref="G214:G217"/>
    <mergeCell ref="I214:I217"/>
    <mergeCell ref="J214:J217"/>
    <mergeCell ref="H214:H217"/>
    <mergeCell ref="H218:H221"/>
    <mergeCell ref="K222:K225"/>
    <mergeCell ref="A226:A229"/>
    <mergeCell ref="B226:B229"/>
    <mergeCell ref="C226:C229"/>
    <mergeCell ref="D226:D229"/>
    <mergeCell ref="E226:E229"/>
    <mergeCell ref="F226:F229"/>
    <mergeCell ref="G226:G229"/>
    <mergeCell ref="I226:I229"/>
    <mergeCell ref="J226:J229"/>
    <mergeCell ref="K226:K229"/>
    <mergeCell ref="A222:A225"/>
    <mergeCell ref="B222:B225"/>
    <mergeCell ref="C222:C225"/>
    <mergeCell ref="D222:D225"/>
    <mergeCell ref="E222:E225"/>
    <mergeCell ref="F222:F225"/>
    <mergeCell ref="G222:G225"/>
    <mergeCell ref="I222:I225"/>
    <mergeCell ref="J222:J225"/>
    <mergeCell ref="H222:H225"/>
    <mergeCell ref="H226:H229"/>
    <mergeCell ref="D238:D241"/>
    <mergeCell ref="E238:E241"/>
    <mergeCell ref="F238:F241"/>
    <mergeCell ref="G238:G241"/>
    <mergeCell ref="I238:I241"/>
    <mergeCell ref="J238:J241"/>
    <mergeCell ref="K238:K241"/>
    <mergeCell ref="A234:A237"/>
    <mergeCell ref="B234:B237"/>
    <mergeCell ref="C234:C237"/>
    <mergeCell ref="D234:D237"/>
    <mergeCell ref="E234:E237"/>
    <mergeCell ref="F234:F237"/>
    <mergeCell ref="G234:G237"/>
    <mergeCell ref="I234:I237"/>
    <mergeCell ref="J234:J237"/>
    <mergeCell ref="K230:K233"/>
    <mergeCell ref="A242:A245"/>
    <mergeCell ref="B242:B245"/>
    <mergeCell ref="C242:C245"/>
    <mergeCell ref="D242:D245"/>
    <mergeCell ref="E242:E245"/>
    <mergeCell ref="F242:F245"/>
    <mergeCell ref="G242:G245"/>
    <mergeCell ref="I242:I245"/>
    <mergeCell ref="J242:J245"/>
    <mergeCell ref="K242:K245"/>
    <mergeCell ref="A230:A233"/>
    <mergeCell ref="B230:B233"/>
    <mergeCell ref="C230:C233"/>
    <mergeCell ref="D230:D233"/>
    <mergeCell ref="E230:E233"/>
    <mergeCell ref="F230:F233"/>
    <mergeCell ref="G230:G233"/>
    <mergeCell ref="I230:I233"/>
    <mergeCell ref="J230:J233"/>
    <mergeCell ref="K234:K237"/>
    <mergeCell ref="A238:A241"/>
    <mergeCell ref="B238:B241"/>
    <mergeCell ref="C238:C241"/>
    <mergeCell ref="K246:K249"/>
    <mergeCell ref="A250:A253"/>
    <mergeCell ref="B250:B253"/>
    <mergeCell ref="C250:C253"/>
    <mergeCell ref="D250:D253"/>
    <mergeCell ref="E250:E253"/>
    <mergeCell ref="F250:F253"/>
    <mergeCell ref="G250:G253"/>
    <mergeCell ref="I250:I253"/>
    <mergeCell ref="J250:J253"/>
    <mergeCell ref="K250:K253"/>
    <mergeCell ref="A246:A249"/>
    <mergeCell ref="B246:B249"/>
    <mergeCell ref="C246:C249"/>
    <mergeCell ref="D246:D249"/>
    <mergeCell ref="E246:E249"/>
    <mergeCell ref="F246:F249"/>
    <mergeCell ref="G246:G249"/>
    <mergeCell ref="I246:I249"/>
    <mergeCell ref="J246:J249"/>
    <mergeCell ref="K254:K257"/>
    <mergeCell ref="A258:A261"/>
    <mergeCell ref="B258:B261"/>
    <mergeCell ref="C258:C261"/>
    <mergeCell ref="D258:D261"/>
    <mergeCell ref="E258:E261"/>
    <mergeCell ref="F258:F261"/>
    <mergeCell ref="G258:G261"/>
    <mergeCell ref="I258:I261"/>
    <mergeCell ref="J258:J261"/>
    <mergeCell ref="K258:K261"/>
    <mergeCell ref="A254:A257"/>
    <mergeCell ref="B254:B257"/>
    <mergeCell ref="C254:C257"/>
    <mergeCell ref="D254:D257"/>
    <mergeCell ref="E254:E257"/>
    <mergeCell ref="F254:F257"/>
    <mergeCell ref="G254:G257"/>
    <mergeCell ref="I254:I257"/>
    <mergeCell ref="J254:J257"/>
    <mergeCell ref="K262:K265"/>
    <mergeCell ref="A266:A269"/>
    <mergeCell ref="B266:B269"/>
    <mergeCell ref="C266:C269"/>
    <mergeCell ref="D266:D269"/>
    <mergeCell ref="E266:E269"/>
    <mergeCell ref="F266:F269"/>
    <mergeCell ref="G266:G269"/>
    <mergeCell ref="I266:I269"/>
    <mergeCell ref="J266:J269"/>
    <mergeCell ref="K266:K269"/>
    <mergeCell ref="A262:A265"/>
    <mergeCell ref="B262:B265"/>
    <mergeCell ref="C262:C265"/>
    <mergeCell ref="D262:D265"/>
    <mergeCell ref="E262:E265"/>
    <mergeCell ref="F262:F265"/>
    <mergeCell ref="G262:G265"/>
    <mergeCell ref="I262:I265"/>
    <mergeCell ref="J262:J265"/>
    <mergeCell ref="H266:H269"/>
    <mergeCell ref="K270:K273"/>
    <mergeCell ref="A270:A273"/>
    <mergeCell ref="B270:B273"/>
    <mergeCell ref="C270:C273"/>
    <mergeCell ref="D270:D273"/>
    <mergeCell ref="E270:E273"/>
    <mergeCell ref="F270:F273"/>
    <mergeCell ref="G270:G273"/>
    <mergeCell ref="I270:I273"/>
    <mergeCell ref="J270:J273"/>
    <mergeCell ref="H270:H273"/>
    <mergeCell ref="H18:H21"/>
    <mergeCell ref="H22:H25"/>
    <mergeCell ref="H26:H29"/>
    <mergeCell ref="H30:H33"/>
    <mergeCell ref="H34:H37"/>
    <mergeCell ref="H38:H41"/>
    <mergeCell ref="H42:H45"/>
    <mergeCell ref="H46:H49"/>
    <mergeCell ref="H50:H53"/>
    <mergeCell ref="H230:H233"/>
    <mergeCell ref="H234:H237"/>
    <mergeCell ref="H238:H241"/>
    <mergeCell ref="H242:H245"/>
    <mergeCell ref="H246:H249"/>
    <mergeCell ref="H250:H253"/>
    <mergeCell ref="H254:H257"/>
    <mergeCell ref="H258:H261"/>
    <mergeCell ref="H262:H26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defaultRowHeight="15"/>
  <cols>
    <col min="1" max="1" width="6.140625" style="5" customWidth="1"/>
    <col min="2" max="2" width="26" style="80" customWidth="1"/>
    <col min="3" max="3" width="9" style="21" customWidth="1"/>
    <col min="4" max="4" width="8.42578125" style="98" customWidth="1"/>
    <col min="5" max="5" width="9.140625" style="18" customWidth="1"/>
  </cols>
  <sheetData>
    <row r="1" spans="1:5" ht="64.5" thickBot="1">
      <c r="A1" s="1" t="s">
        <v>0</v>
      </c>
      <c r="B1" s="79" t="s">
        <v>1</v>
      </c>
      <c r="C1" s="16" t="s">
        <v>2</v>
      </c>
      <c r="D1" s="16" t="s">
        <v>8</v>
      </c>
      <c r="E1" s="17" t="s">
        <v>15</v>
      </c>
    </row>
    <row r="2" spans="1:5" ht="15.75" thickBot="1">
      <c r="A2" s="2">
        <v>1</v>
      </c>
      <c r="B2" s="140" t="s">
        <v>20</v>
      </c>
      <c r="C2" s="141">
        <f>VLOOKUP(B2,'Зимний тет Ж'!B:G,6,0)</f>
        <v>29</v>
      </c>
      <c r="D2" s="141">
        <v>23</v>
      </c>
      <c r="E2" s="142">
        <f t="shared" ref="E2:E33" si="0">SUM(C2:D2)</f>
        <v>52</v>
      </c>
    </row>
    <row r="3" spans="1:5" ht="15.75" thickBot="1">
      <c r="A3" s="2">
        <f t="shared" ref="A3:A66" si="1">A2+1</f>
        <v>2</v>
      </c>
      <c r="B3" s="143" t="s">
        <v>332</v>
      </c>
      <c r="C3" s="141">
        <f>VLOOKUP(B3,'Зимний тет Ж'!B:G,6,0)</f>
        <v>23</v>
      </c>
      <c r="D3" s="141">
        <v>25</v>
      </c>
      <c r="E3" s="142">
        <f t="shared" si="0"/>
        <v>48</v>
      </c>
    </row>
    <row r="4" spans="1:5" ht="15.75" thickBot="1">
      <c r="A4" s="2">
        <f t="shared" si="1"/>
        <v>3</v>
      </c>
      <c r="B4" s="140" t="s">
        <v>121</v>
      </c>
      <c r="C4" s="141">
        <f>VLOOKUP(B4,'Зимний тет Ж'!B:G,6,0)</f>
        <v>25</v>
      </c>
      <c r="D4" s="141">
        <v>21</v>
      </c>
      <c r="E4" s="142">
        <f t="shared" si="0"/>
        <v>46</v>
      </c>
    </row>
    <row r="5" spans="1:5" ht="15.75" thickBot="1">
      <c r="A5" s="2">
        <f t="shared" si="1"/>
        <v>4</v>
      </c>
      <c r="B5" s="140" t="s">
        <v>84</v>
      </c>
      <c r="C5" s="141">
        <f>VLOOKUP(B5,'Зимний тет Ж'!B:G,6,0)</f>
        <v>28</v>
      </c>
      <c r="D5" s="141">
        <v>18</v>
      </c>
      <c r="E5" s="142">
        <f t="shared" si="0"/>
        <v>46</v>
      </c>
    </row>
    <row r="6" spans="1:5" ht="15.75" thickBot="1">
      <c r="A6" s="2">
        <f t="shared" si="1"/>
        <v>5</v>
      </c>
      <c r="B6" s="143" t="s">
        <v>243</v>
      </c>
      <c r="C6" s="141">
        <f>VLOOKUP(B6,'Зимний тет Ж'!B:G,6,0)</f>
        <v>27</v>
      </c>
      <c r="D6" s="141">
        <v>15</v>
      </c>
      <c r="E6" s="142">
        <f t="shared" si="0"/>
        <v>42</v>
      </c>
    </row>
    <row r="7" spans="1:5" ht="15.75" thickBot="1">
      <c r="A7" s="2">
        <f t="shared" si="1"/>
        <v>6</v>
      </c>
      <c r="B7" s="140" t="s">
        <v>101</v>
      </c>
      <c r="C7" s="141">
        <f>VLOOKUP(B7,'Зимний тет Ж'!B:G,6,0)</f>
        <v>24</v>
      </c>
      <c r="D7" s="141">
        <v>13</v>
      </c>
      <c r="E7" s="142">
        <f t="shared" si="0"/>
        <v>37</v>
      </c>
    </row>
    <row r="8" spans="1:5" ht="15.75" thickBot="1">
      <c r="A8" s="2">
        <f t="shared" si="1"/>
        <v>7</v>
      </c>
      <c r="B8" s="140" t="s">
        <v>100</v>
      </c>
      <c r="C8" s="141">
        <f>VLOOKUP(B8,'Зимний тет Ж'!B:G,6,0)</f>
        <v>17</v>
      </c>
      <c r="D8" s="141">
        <v>17</v>
      </c>
      <c r="E8" s="142">
        <f t="shared" si="0"/>
        <v>34</v>
      </c>
    </row>
    <row r="9" spans="1:5" ht="15.75" thickBot="1">
      <c r="A9" s="2">
        <f t="shared" si="1"/>
        <v>8</v>
      </c>
      <c r="B9" s="140" t="s">
        <v>108</v>
      </c>
      <c r="C9" s="141">
        <f>VLOOKUP(B9,'Зимний тет Ж'!B:G,6,0)</f>
        <v>22</v>
      </c>
      <c r="D9" s="141">
        <v>12</v>
      </c>
      <c r="E9" s="142">
        <f t="shared" si="0"/>
        <v>34</v>
      </c>
    </row>
    <row r="10" spans="1:5" ht="15.75" thickBot="1">
      <c r="A10" s="2">
        <f t="shared" si="1"/>
        <v>9</v>
      </c>
      <c r="B10" s="140" t="s">
        <v>66</v>
      </c>
      <c r="C10" s="141">
        <f>VLOOKUP(B10,'Зимний тет Ж'!B:G,6,0)</f>
        <v>10</v>
      </c>
      <c r="D10" s="141">
        <v>22</v>
      </c>
      <c r="E10" s="142">
        <f t="shared" si="0"/>
        <v>32</v>
      </c>
    </row>
    <row r="11" spans="1:5" ht="15.75" thickBot="1">
      <c r="A11" s="2">
        <f t="shared" si="1"/>
        <v>10</v>
      </c>
      <c r="B11" s="143" t="s">
        <v>300</v>
      </c>
      <c r="C11" s="141">
        <f>VLOOKUP(B11,'Зимний тет Ж'!B:G,6,0)</f>
        <v>26</v>
      </c>
      <c r="D11" s="141"/>
      <c r="E11" s="142">
        <f t="shared" si="0"/>
        <v>26</v>
      </c>
    </row>
    <row r="12" spans="1:5" ht="15.75" thickBot="1">
      <c r="A12" s="2">
        <f t="shared" si="1"/>
        <v>11</v>
      </c>
      <c r="B12" s="140" t="s">
        <v>69</v>
      </c>
      <c r="C12" s="141"/>
      <c r="D12" s="141">
        <v>24</v>
      </c>
      <c r="E12" s="142">
        <f t="shared" si="0"/>
        <v>24</v>
      </c>
    </row>
    <row r="13" spans="1:5" ht="15.75" thickBot="1">
      <c r="A13" s="2">
        <f t="shared" si="1"/>
        <v>12</v>
      </c>
      <c r="B13" s="140" t="s">
        <v>481</v>
      </c>
      <c r="C13" s="141">
        <v>4</v>
      </c>
      <c r="D13" s="141">
        <v>20</v>
      </c>
      <c r="E13" s="142">
        <f t="shared" si="0"/>
        <v>24</v>
      </c>
    </row>
    <row r="14" spans="1:5" ht="15.75" thickBot="1">
      <c r="A14" s="2">
        <f t="shared" si="1"/>
        <v>13</v>
      </c>
      <c r="B14" s="140" t="s">
        <v>45</v>
      </c>
      <c r="C14" s="141">
        <f>VLOOKUP(B14,'Зимний тет Ж'!B:G,6,0)</f>
        <v>18</v>
      </c>
      <c r="D14" s="141">
        <v>6</v>
      </c>
      <c r="E14" s="142">
        <f t="shared" si="0"/>
        <v>24</v>
      </c>
    </row>
    <row r="15" spans="1:5" ht="15.75" thickBot="1">
      <c r="A15" s="2">
        <f t="shared" si="1"/>
        <v>14</v>
      </c>
      <c r="B15" s="143" t="s">
        <v>442</v>
      </c>
      <c r="C15" s="141">
        <v>19</v>
      </c>
      <c r="D15" s="141">
        <v>3</v>
      </c>
      <c r="E15" s="142">
        <f t="shared" si="0"/>
        <v>22</v>
      </c>
    </row>
    <row r="16" spans="1:5" ht="15.75" thickBot="1">
      <c r="A16" s="2">
        <f t="shared" si="1"/>
        <v>15</v>
      </c>
      <c r="B16" s="140" t="s">
        <v>472</v>
      </c>
      <c r="C16" s="141">
        <v>5</v>
      </c>
      <c r="D16" s="141">
        <v>16</v>
      </c>
      <c r="E16" s="142">
        <f t="shared" si="0"/>
        <v>21</v>
      </c>
    </row>
    <row r="17" spans="1:5" ht="15.75" thickBot="1">
      <c r="A17" s="2">
        <f t="shared" si="1"/>
        <v>16</v>
      </c>
      <c r="B17" s="140" t="s">
        <v>292</v>
      </c>
      <c r="C17" s="141">
        <f>VLOOKUP(B17,'Зимний тет Ж'!B:G,6,0)</f>
        <v>20</v>
      </c>
      <c r="D17" s="141">
        <v>1</v>
      </c>
      <c r="E17" s="142">
        <f t="shared" si="0"/>
        <v>21</v>
      </c>
    </row>
    <row r="18" spans="1:5" ht="15.75" thickBot="1">
      <c r="A18" s="2">
        <f t="shared" si="1"/>
        <v>17</v>
      </c>
      <c r="B18" s="140" t="s">
        <v>185</v>
      </c>
      <c r="C18" s="141">
        <f>VLOOKUP(B18,'Зимний тет Ж'!B:G,6,0)</f>
        <v>21</v>
      </c>
      <c r="D18" s="141"/>
      <c r="E18" s="142">
        <f t="shared" si="0"/>
        <v>21</v>
      </c>
    </row>
    <row r="19" spans="1:5" ht="15.75" thickBot="1">
      <c r="A19" s="2">
        <f t="shared" si="1"/>
        <v>18</v>
      </c>
      <c r="B19" s="143" t="s">
        <v>242</v>
      </c>
      <c r="C19" s="141">
        <f>VLOOKUP(B19,'Зимний тет Ж'!B:G,6,0)</f>
        <v>16</v>
      </c>
      <c r="D19" s="141">
        <v>4</v>
      </c>
      <c r="E19" s="142">
        <f t="shared" si="0"/>
        <v>20</v>
      </c>
    </row>
    <row r="20" spans="1:5" ht="15.75" thickBot="1">
      <c r="A20" s="2">
        <f t="shared" si="1"/>
        <v>19</v>
      </c>
      <c r="B20" s="144" t="s">
        <v>591</v>
      </c>
      <c r="C20" s="141"/>
      <c r="D20" s="141">
        <v>19</v>
      </c>
      <c r="E20" s="142">
        <f t="shared" si="0"/>
        <v>19</v>
      </c>
    </row>
    <row r="21" spans="1:5" ht="15.75" thickBot="1">
      <c r="A21" s="2">
        <f t="shared" si="1"/>
        <v>20</v>
      </c>
      <c r="B21" s="140" t="s">
        <v>81</v>
      </c>
      <c r="C21" s="141">
        <f>VLOOKUP(B21,'Зимний тет Ж'!B:G,6,0)</f>
        <v>12</v>
      </c>
      <c r="D21" s="141">
        <v>7</v>
      </c>
      <c r="E21" s="142">
        <f t="shared" si="0"/>
        <v>19</v>
      </c>
    </row>
    <row r="22" spans="1:5" ht="15.75" thickBot="1">
      <c r="A22" s="2">
        <f t="shared" si="1"/>
        <v>21</v>
      </c>
      <c r="B22" s="140" t="s">
        <v>122</v>
      </c>
      <c r="C22" s="141">
        <f>VLOOKUP(B22,'Зимний тет Ж'!B:G,6,0)</f>
        <v>13</v>
      </c>
      <c r="D22" s="141">
        <v>5</v>
      </c>
      <c r="E22" s="142">
        <f t="shared" si="0"/>
        <v>18</v>
      </c>
    </row>
    <row r="23" spans="1:5" ht="15.75" thickBot="1">
      <c r="A23" s="2">
        <f t="shared" si="1"/>
        <v>22</v>
      </c>
      <c r="B23" s="140" t="s">
        <v>132</v>
      </c>
      <c r="C23" s="141">
        <f>VLOOKUP(B23,'Зимний тет Ж'!B:G,6,0)</f>
        <v>2</v>
      </c>
      <c r="D23" s="141">
        <v>14</v>
      </c>
      <c r="E23" s="142">
        <f t="shared" si="0"/>
        <v>16</v>
      </c>
    </row>
    <row r="24" spans="1:5" ht="15.75" thickBot="1">
      <c r="A24" s="2">
        <f t="shared" si="1"/>
        <v>23</v>
      </c>
      <c r="B24" s="140" t="s">
        <v>36</v>
      </c>
      <c r="C24" s="141">
        <f>VLOOKUP(B24,'Зимний тет Ж'!B:G,6,0)</f>
        <v>15</v>
      </c>
      <c r="D24" s="141"/>
      <c r="E24" s="142">
        <f t="shared" si="0"/>
        <v>15</v>
      </c>
    </row>
    <row r="25" spans="1:5" ht="15.75" thickBot="1">
      <c r="A25" s="2">
        <f t="shared" si="1"/>
        <v>24</v>
      </c>
      <c r="B25" s="140" t="s">
        <v>50</v>
      </c>
      <c r="C25" s="141">
        <f>VLOOKUP(B25,'Зимний тет Ж'!B:G,6,0)</f>
        <v>14</v>
      </c>
      <c r="D25" s="141"/>
      <c r="E25" s="142">
        <f t="shared" si="0"/>
        <v>14</v>
      </c>
    </row>
    <row r="26" spans="1:5" ht="15.75" thickBot="1">
      <c r="A26" s="2">
        <f t="shared" si="1"/>
        <v>25</v>
      </c>
      <c r="B26" s="143" t="s">
        <v>377</v>
      </c>
      <c r="C26" s="141">
        <f>VLOOKUP(B26,'Зимний тет Ж'!B:G,6,0)</f>
        <v>3</v>
      </c>
      <c r="D26" s="141">
        <v>9</v>
      </c>
      <c r="E26" s="142">
        <f t="shared" si="0"/>
        <v>12</v>
      </c>
    </row>
    <row r="27" spans="1:5" ht="15.75" thickBot="1">
      <c r="A27" s="2">
        <f t="shared" si="1"/>
        <v>26</v>
      </c>
      <c r="B27" s="145" t="s">
        <v>247</v>
      </c>
      <c r="C27" s="141"/>
      <c r="D27" s="141">
        <v>11</v>
      </c>
      <c r="E27" s="142">
        <f t="shared" si="0"/>
        <v>11</v>
      </c>
    </row>
    <row r="28" spans="1:5" ht="15.75" thickBot="1">
      <c r="A28" s="2">
        <f t="shared" si="1"/>
        <v>27</v>
      </c>
      <c r="B28" s="140" t="s">
        <v>147</v>
      </c>
      <c r="C28" s="141">
        <f>VLOOKUP(B28,'Зимний тет Ж'!B:G,6,0)</f>
        <v>11</v>
      </c>
      <c r="D28" s="141"/>
      <c r="E28" s="142">
        <f t="shared" si="0"/>
        <v>11</v>
      </c>
    </row>
    <row r="29" spans="1:5" ht="15.75" thickBot="1">
      <c r="A29" s="2">
        <f t="shared" si="1"/>
        <v>28</v>
      </c>
      <c r="B29" s="140" t="s">
        <v>137</v>
      </c>
      <c r="C29" s="141"/>
      <c r="D29" s="141">
        <v>10</v>
      </c>
      <c r="E29" s="142">
        <f t="shared" si="0"/>
        <v>10</v>
      </c>
    </row>
    <row r="30" spans="1:5" ht="15.75" thickBot="1">
      <c r="A30" s="2">
        <f t="shared" si="1"/>
        <v>29</v>
      </c>
      <c r="B30" s="140" t="s">
        <v>181</v>
      </c>
      <c r="C30" s="141">
        <f>VLOOKUP(B30,'Зимний тет Ж'!B:G,6,0)</f>
        <v>9</v>
      </c>
      <c r="D30" s="141"/>
      <c r="E30" s="142">
        <f t="shared" si="0"/>
        <v>9</v>
      </c>
    </row>
    <row r="31" spans="1:5" ht="15.75" thickBot="1">
      <c r="A31" s="2">
        <f t="shared" si="1"/>
        <v>30</v>
      </c>
      <c r="B31" s="146" t="s">
        <v>437</v>
      </c>
      <c r="C31" s="141"/>
      <c r="D31" s="141">
        <v>8</v>
      </c>
      <c r="E31" s="142">
        <f t="shared" si="0"/>
        <v>8</v>
      </c>
    </row>
    <row r="32" spans="1:5" ht="15.75" thickBot="1">
      <c r="A32" s="2">
        <f t="shared" si="1"/>
        <v>31</v>
      </c>
      <c r="B32" s="140" t="s">
        <v>291</v>
      </c>
      <c r="C32" s="141">
        <f>VLOOKUP(B32,'Зимний тет Ж'!B:G,6,0)</f>
        <v>8</v>
      </c>
      <c r="D32" s="141"/>
      <c r="E32" s="142">
        <f t="shared" si="0"/>
        <v>8</v>
      </c>
    </row>
    <row r="33" spans="1:5" ht="15.75" thickBot="1">
      <c r="A33" s="2">
        <f t="shared" si="1"/>
        <v>32</v>
      </c>
      <c r="B33" s="140" t="s">
        <v>40</v>
      </c>
      <c r="C33" s="141">
        <f>VLOOKUP(B33,'Зимний тет Ж'!B:G,6,0)</f>
        <v>7</v>
      </c>
      <c r="D33" s="141"/>
      <c r="E33" s="142">
        <f t="shared" si="0"/>
        <v>7</v>
      </c>
    </row>
    <row r="34" spans="1:5" ht="15.75" thickBot="1">
      <c r="A34" s="2">
        <f t="shared" si="1"/>
        <v>33</v>
      </c>
      <c r="B34" s="146" t="s">
        <v>434</v>
      </c>
      <c r="C34" s="141">
        <f>VLOOKUP(B34,'Зимний тет Ж'!B:G,6,0)</f>
        <v>6</v>
      </c>
      <c r="D34" s="141"/>
      <c r="E34" s="142">
        <f t="shared" ref="E34:E65" si="2">SUM(C34:D34)</f>
        <v>6</v>
      </c>
    </row>
    <row r="35" spans="1:5" ht="15.75" thickBot="1">
      <c r="A35" s="2">
        <f t="shared" si="1"/>
        <v>34</v>
      </c>
      <c r="B35" s="146" t="s">
        <v>585</v>
      </c>
      <c r="C35" s="141"/>
      <c r="D35" s="141">
        <v>2</v>
      </c>
      <c r="E35" s="142">
        <f t="shared" si="2"/>
        <v>2</v>
      </c>
    </row>
    <row r="36" spans="1:5" ht="15.75" thickBot="1">
      <c r="A36" s="2">
        <f t="shared" si="1"/>
        <v>35</v>
      </c>
      <c r="B36" s="143" t="s">
        <v>244</v>
      </c>
      <c r="C36" s="141">
        <f>VLOOKUP(B36,'Зимний тет Ж'!B:G,6,0)</f>
        <v>1</v>
      </c>
      <c r="D36" s="141"/>
      <c r="E36" s="142">
        <f t="shared" si="2"/>
        <v>1</v>
      </c>
    </row>
    <row r="37" spans="1:5" ht="15.75" thickBot="1">
      <c r="A37" s="2">
        <f t="shared" si="1"/>
        <v>36</v>
      </c>
      <c r="B37" s="140" t="s">
        <v>251</v>
      </c>
      <c r="C37" s="141"/>
      <c r="D37" s="141"/>
      <c r="E37" s="142">
        <f t="shared" si="2"/>
        <v>0</v>
      </c>
    </row>
    <row r="38" spans="1:5" ht="15.75" thickBot="1">
      <c r="A38" s="2">
        <f t="shared" si="1"/>
        <v>37</v>
      </c>
      <c r="B38" s="143" t="s">
        <v>252</v>
      </c>
      <c r="C38" s="141"/>
      <c r="D38" s="141"/>
      <c r="E38" s="142">
        <f t="shared" si="2"/>
        <v>0</v>
      </c>
    </row>
    <row r="39" spans="1:5" ht="15.75" thickBot="1">
      <c r="A39" s="2">
        <f t="shared" si="1"/>
        <v>38</v>
      </c>
      <c r="B39" s="140" t="s">
        <v>399</v>
      </c>
      <c r="C39" s="141"/>
      <c r="D39" s="141"/>
      <c r="E39" s="142">
        <f t="shared" si="2"/>
        <v>0</v>
      </c>
    </row>
    <row r="40" spans="1:5" ht="15.75" thickBot="1">
      <c r="A40" s="2">
        <f t="shared" si="1"/>
        <v>39</v>
      </c>
      <c r="B40" s="140" t="s">
        <v>90</v>
      </c>
      <c r="C40" s="141"/>
      <c r="D40" s="141"/>
      <c r="E40" s="142">
        <f t="shared" si="2"/>
        <v>0</v>
      </c>
    </row>
    <row r="41" spans="1:5" ht="15.75" thickBot="1">
      <c r="A41" s="2">
        <f t="shared" si="1"/>
        <v>40</v>
      </c>
      <c r="B41" s="143" t="s">
        <v>262</v>
      </c>
      <c r="C41" s="141"/>
      <c r="D41" s="141"/>
      <c r="E41" s="142">
        <f t="shared" si="2"/>
        <v>0</v>
      </c>
    </row>
    <row r="42" spans="1:5" ht="15.75" thickBot="1">
      <c r="A42" s="2">
        <f t="shared" si="1"/>
        <v>41</v>
      </c>
      <c r="B42" s="146" t="s">
        <v>436</v>
      </c>
      <c r="C42" s="141"/>
      <c r="D42" s="141"/>
      <c r="E42" s="142">
        <f t="shared" si="2"/>
        <v>0</v>
      </c>
    </row>
    <row r="43" spans="1:5" ht="15.75" thickBot="1">
      <c r="A43" s="2">
        <f t="shared" si="1"/>
        <v>42</v>
      </c>
      <c r="B43" s="140" t="s">
        <v>62</v>
      </c>
      <c r="C43" s="141"/>
      <c r="D43" s="141"/>
      <c r="E43" s="142">
        <f t="shared" si="2"/>
        <v>0</v>
      </c>
    </row>
    <row r="44" spans="1:5" ht="15.75" thickBot="1">
      <c r="A44" s="2">
        <f t="shared" si="1"/>
        <v>43</v>
      </c>
      <c r="B44" s="146" t="s">
        <v>421</v>
      </c>
      <c r="C44" s="141"/>
      <c r="D44" s="141"/>
      <c r="E44" s="142">
        <f t="shared" si="2"/>
        <v>0</v>
      </c>
    </row>
    <row r="45" spans="1:5" ht="15.75" thickBot="1">
      <c r="A45" s="2">
        <f t="shared" si="1"/>
        <v>44</v>
      </c>
      <c r="B45" s="146" t="s">
        <v>438</v>
      </c>
      <c r="C45" s="141"/>
      <c r="D45" s="141"/>
      <c r="E45" s="142">
        <f t="shared" si="2"/>
        <v>0</v>
      </c>
    </row>
    <row r="46" spans="1:5" ht="15.75" thickBot="1">
      <c r="A46" s="2">
        <f t="shared" si="1"/>
        <v>45</v>
      </c>
      <c r="B46" s="146" t="s">
        <v>439</v>
      </c>
      <c r="C46" s="141"/>
      <c r="D46" s="141"/>
      <c r="E46" s="142">
        <f t="shared" si="2"/>
        <v>0</v>
      </c>
    </row>
    <row r="47" spans="1:5" ht="15.75" thickBot="1">
      <c r="A47" s="2">
        <f t="shared" si="1"/>
        <v>46</v>
      </c>
      <c r="B47" s="143" t="s">
        <v>183</v>
      </c>
      <c r="C47" s="141"/>
      <c r="D47" s="141"/>
      <c r="E47" s="142">
        <f t="shared" si="2"/>
        <v>0</v>
      </c>
    </row>
    <row r="48" spans="1:5" ht="15.75" thickBot="1">
      <c r="A48" s="2">
        <f t="shared" si="1"/>
        <v>47</v>
      </c>
      <c r="B48" s="143" t="s">
        <v>258</v>
      </c>
      <c r="C48" s="141"/>
      <c r="D48" s="141"/>
      <c r="E48" s="142">
        <f t="shared" si="2"/>
        <v>0</v>
      </c>
    </row>
    <row r="49" spans="1:5" ht="15.75" thickBot="1">
      <c r="A49" s="2">
        <f t="shared" si="1"/>
        <v>48</v>
      </c>
      <c r="B49" s="143" t="s">
        <v>353</v>
      </c>
      <c r="C49" s="141"/>
      <c r="D49" s="141"/>
      <c r="E49" s="142">
        <f t="shared" si="2"/>
        <v>0</v>
      </c>
    </row>
    <row r="50" spans="1:5" ht="15.75" thickBot="1">
      <c r="A50" s="2">
        <f t="shared" si="1"/>
        <v>49</v>
      </c>
      <c r="B50" s="140" t="s">
        <v>53</v>
      </c>
      <c r="C50" s="141"/>
      <c r="D50" s="141"/>
      <c r="E50" s="142">
        <f t="shared" si="2"/>
        <v>0</v>
      </c>
    </row>
    <row r="51" spans="1:5" ht="15.75" thickBot="1">
      <c r="A51" s="2">
        <f t="shared" si="1"/>
        <v>50</v>
      </c>
      <c r="B51" s="143" t="s">
        <v>289</v>
      </c>
      <c r="C51" s="141"/>
      <c r="D51" s="141"/>
      <c r="E51" s="142">
        <f t="shared" si="2"/>
        <v>0</v>
      </c>
    </row>
    <row r="52" spans="1:5" ht="15.75" thickBot="1">
      <c r="A52" s="2">
        <f t="shared" si="1"/>
        <v>51</v>
      </c>
      <c r="B52" s="140" t="s">
        <v>46</v>
      </c>
      <c r="C52" s="141"/>
      <c r="D52" s="141"/>
      <c r="E52" s="142">
        <f t="shared" si="2"/>
        <v>0</v>
      </c>
    </row>
    <row r="53" spans="1:5" ht="15.75" thickBot="1">
      <c r="A53" s="2">
        <f t="shared" si="1"/>
        <v>52</v>
      </c>
      <c r="B53" s="145" t="s">
        <v>241</v>
      </c>
      <c r="C53" s="141"/>
      <c r="D53" s="141"/>
      <c r="E53" s="142">
        <f t="shared" si="2"/>
        <v>0</v>
      </c>
    </row>
    <row r="54" spans="1:5" ht="15.75" thickBot="1">
      <c r="A54" s="2">
        <f t="shared" si="1"/>
        <v>53</v>
      </c>
      <c r="B54" s="143" t="s">
        <v>207</v>
      </c>
      <c r="C54" s="141"/>
      <c r="D54" s="141"/>
      <c r="E54" s="142">
        <f t="shared" si="2"/>
        <v>0</v>
      </c>
    </row>
    <row r="55" spans="1:5" ht="15.75" thickBot="1">
      <c r="A55" s="2">
        <f t="shared" si="1"/>
        <v>54</v>
      </c>
      <c r="B55" s="140" t="s">
        <v>124</v>
      </c>
      <c r="C55" s="141"/>
      <c r="D55" s="141"/>
      <c r="E55" s="142">
        <f t="shared" si="2"/>
        <v>0</v>
      </c>
    </row>
    <row r="56" spans="1:5" ht="15.75" thickBot="1">
      <c r="A56" s="2">
        <f t="shared" si="1"/>
        <v>55</v>
      </c>
      <c r="B56" s="140" t="s">
        <v>92</v>
      </c>
      <c r="C56" s="141"/>
      <c r="D56" s="141"/>
      <c r="E56" s="142">
        <f t="shared" si="2"/>
        <v>0</v>
      </c>
    </row>
    <row r="57" spans="1:5" ht="15.75" thickBot="1">
      <c r="A57" s="2">
        <f t="shared" si="1"/>
        <v>56</v>
      </c>
      <c r="B57" s="147" t="s">
        <v>93</v>
      </c>
      <c r="C57" s="141"/>
      <c r="D57" s="141"/>
      <c r="E57" s="142">
        <f t="shared" si="2"/>
        <v>0</v>
      </c>
    </row>
    <row r="58" spans="1:5" ht="15.75" thickBot="1">
      <c r="A58" s="2">
        <f t="shared" si="1"/>
        <v>57</v>
      </c>
      <c r="B58" s="140" t="s">
        <v>192</v>
      </c>
      <c r="C58" s="141"/>
      <c r="D58" s="141"/>
      <c r="E58" s="142">
        <f t="shared" si="2"/>
        <v>0</v>
      </c>
    </row>
    <row r="59" spans="1:5" ht="15.75" thickBot="1">
      <c r="A59" s="2">
        <f t="shared" si="1"/>
        <v>58</v>
      </c>
      <c r="B59" s="147" t="s">
        <v>80</v>
      </c>
      <c r="C59" s="141"/>
      <c r="D59" s="141"/>
      <c r="E59" s="142">
        <f t="shared" si="2"/>
        <v>0</v>
      </c>
    </row>
    <row r="60" spans="1:5" ht="15.75" thickBot="1">
      <c r="A60" s="2">
        <f t="shared" si="1"/>
        <v>59</v>
      </c>
      <c r="B60" s="140" t="s">
        <v>119</v>
      </c>
      <c r="C60" s="141"/>
      <c r="D60" s="141"/>
      <c r="E60" s="142">
        <f t="shared" si="2"/>
        <v>0</v>
      </c>
    </row>
    <row r="61" spans="1:5" ht="15.75" thickBot="1">
      <c r="A61" s="2">
        <f t="shared" si="1"/>
        <v>60</v>
      </c>
      <c r="B61" s="140" t="s">
        <v>56</v>
      </c>
      <c r="C61" s="141"/>
      <c r="D61" s="141"/>
      <c r="E61" s="142">
        <f t="shared" si="2"/>
        <v>0</v>
      </c>
    </row>
    <row r="62" spans="1:5" ht="15.75" thickBot="1">
      <c r="A62" s="2">
        <f t="shared" si="1"/>
        <v>61</v>
      </c>
      <c r="B62" s="140" t="s">
        <v>41</v>
      </c>
      <c r="C62" s="141"/>
      <c r="D62" s="141"/>
      <c r="E62" s="142">
        <f t="shared" si="2"/>
        <v>0</v>
      </c>
    </row>
    <row r="63" spans="1:5" ht="15.75" thickBot="1">
      <c r="A63" s="2">
        <f t="shared" si="1"/>
        <v>62</v>
      </c>
      <c r="B63" s="140" t="s">
        <v>63</v>
      </c>
      <c r="C63" s="141"/>
      <c r="D63" s="141"/>
      <c r="E63" s="142">
        <f t="shared" si="2"/>
        <v>0</v>
      </c>
    </row>
    <row r="64" spans="1:5" ht="15.75" thickBot="1">
      <c r="A64" s="2">
        <f t="shared" si="1"/>
        <v>63</v>
      </c>
      <c r="B64" s="140" t="s">
        <v>65</v>
      </c>
      <c r="C64" s="141"/>
      <c r="D64" s="141"/>
      <c r="E64" s="142">
        <f t="shared" si="2"/>
        <v>0</v>
      </c>
    </row>
    <row r="65" spans="1:5" ht="15.75" thickBot="1">
      <c r="A65" s="2">
        <f t="shared" si="1"/>
        <v>64</v>
      </c>
      <c r="B65" s="140" t="s">
        <v>134</v>
      </c>
      <c r="C65" s="141"/>
      <c r="D65" s="141"/>
      <c r="E65" s="142">
        <f t="shared" si="2"/>
        <v>0</v>
      </c>
    </row>
    <row r="66" spans="1:5" ht="15.75" thickBot="1">
      <c r="A66" s="2">
        <f t="shared" si="1"/>
        <v>65</v>
      </c>
      <c r="B66" s="140" t="s">
        <v>77</v>
      </c>
      <c r="C66" s="141"/>
      <c r="D66" s="141"/>
      <c r="E66" s="142">
        <f t="shared" ref="E66:E97" si="3">SUM(C66:D66)</f>
        <v>0</v>
      </c>
    </row>
    <row r="67" spans="1:5" ht="15.75" thickBot="1">
      <c r="A67" s="2">
        <f t="shared" ref="A67:A98" si="4">A66+1</f>
        <v>66</v>
      </c>
      <c r="B67" s="140" t="s">
        <v>152</v>
      </c>
      <c r="C67" s="141"/>
      <c r="D67" s="141"/>
      <c r="E67" s="142">
        <f t="shared" si="3"/>
        <v>0</v>
      </c>
    </row>
    <row r="68" spans="1:5" ht="15.75" thickBot="1">
      <c r="A68" s="2">
        <f t="shared" si="4"/>
        <v>67</v>
      </c>
      <c r="B68" s="147" t="s">
        <v>87</v>
      </c>
      <c r="C68" s="141"/>
      <c r="D68" s="141"/>
      <c r="E68" s="142">
        <f t="shared" si="3"/>
        <v>0</v>
      </c>
    </row>
    <row r="69" spans="1:5" ht="15.75" thickBot="1">
      <c r="A69" s="2">
        <f t="shared" si="4"/>
        <v>68</v>
      </c>
      <c r="B69" s="147" t="s">
        <v>88</v>
      </c>
      <c r="C69" s="141"/>
      <c r="D69" s="141"/>
      <c r="E69" s="142">
        <f t="shared" si="3"/>
        <v>0</v>
      </c>
    </row>
    <row r="70" spans="1:5" ht="15.75" thickBot="1">
      <c r="A70" s="2">
        <f t="shared" si="4"/>
        <v>69</v>
      </c>
      <c r="B70" s="140" t="s">
        <v>131</v>
      </c>
      <c r="C70" s="141"/>
      <c r="D70" s="141"/>
      <c r="E70" s="142">
        <f t="shared" si="3"/>
        <v>0</v>
      </c>
    </row>
    <row r="71" spans="1:5" ht="15.75" thickBot="1">
      <c r="A71" s="2">
        <f t="shared" si="4"/>
        <v>70</v>
      </c>
      <c r="B71" s="140" t="s">
        <v>141</v>
      </c>
      <c r="C71" s="141"/>
      <c r="D71" s="141"/>
      <c r="E71" s="142">
        <f t="shared" si="3"/>
        <v>0</v>
      </c>
    </row>
    <row r="72" spans="1:5" ht="15.75" thickBot="1">
      <c r="A72" s="2">
        <f t="shared" si="4"/>
        <v>71</v>
      </c>
      <c r="B72" s="140" t="s">
        <v>144</v>
      </c>
      <c r="C72" s="141"/>
      <c r="D72" s="141"/>
      <c r="E72" s="142">
        <f t="shared" si="3"/>
        <v>0</v>
      </c>
    </row>
    <row r="73" spans="1:5" ht="15.75" thickBot="1">
      <c r="A73" s="2">
        <f t="shared" si="4"/>
        <v>72</v>
      </c>
      <c r="B73" s="140" t="s">
        <v>91</v>
      </c>
      <c r="C73" s="141"/>
      <c r="D73" s="141"/>
      <c r="E73" s="142">
        <f t="shared" si="3"/>
        <v>0</v>
      </c>
    </row>
    <row r="74" spans="1:5" ht="15.75" thickBot="1">
      <c r="A74" s="2">
        <f t="shared" si="4"/>
        <v>73</v>
      </c>
      <c r="B74" s="147" t="s">
        <v>126</v>
      </c>
      <c r="C74" s="141"/>
      <c r="D74" s="141"/>
      <c r="E74" s="142">
        <f t="shared" si="3"/>
        <v>0</v>
      </c>
    </row>
    <row r="75" spans="1:5" ht="15.75" thickBot="1">
      <c r="A75" s="2">
        <f t="shared" si="4"/>
        <v>74</v>
      </c>
      <c r="B75" s="143" t="s">
        <v>170</v>
      </c>
      <c r="C75" s="141"/>
      <c r="D75" s="141"/>
      <c r="E75" s="142">
        <f t="shared" si="3"/>
        <v>0</v>
      </c>
    </row>
    <row r="76" spans="1:5" ht="15.75" thickBot="1">
      <c r="A76" s="2">
        <f t="shared" si="4"/>
        <v>75</v>
      </c>
      <c r="B76" s="143" t="s">
        <v>211</v>
      </c>
      <c r="C76" s="141"/>
      <c r="D76" s="141"/>
      <c r="E76" s="142">
        <f t="shared" si="3"/>
        <v>0</v>
      </c>
    </row>
    <row r="77" spans="1:5" ht="15.75" thickBot="1">
      <c r="A77" s="2">
        <f t="shared" si="4"/>
        <v>76</v>
      </c>
      <c r="B77" s="143" t="s">
        <v>221</v>
      </c>
      <c r="C77" s="141"/>
      <c r="D77" s="141"/>
      <c r="E77" s="142">
        <f t="shared" si="3"/>
        <v>0</v>
      </c>
    </row>
    <row r="78" spans="1:5" ht="15.75" thickBot="1">
      <c r="A78" s="2">
        <f t="shared" si="4"/>
        <v>77</v>
      </c>
      <c r="B78" s="140" t="s">
        <v>146</v>
      </c>
      <c r="C78" s="141"/>
      <c r="D78" s="141"/>
      <c r="E78" s="142">
        <f t="shared" si="3"/>
        <v>0</v>
      </c>
    </row>
    <row r="79" spans="1:5" ht="15.75" thickBot="1">
      <c r="A79" s="2">
        <f t="shared" si="4"/>
        <v>78</v>
      </c>
      <c r="B79" s="143" t="s">
        <v>231</v>
      </c>
      <c r="C79" s="141"/>
      <c r="D79" s="141"/>
      <c r="E79" s="142">
        <f t="shared" si="3"/>
        <v>0</v>
      </c>
    </row>
    <row r="80" spans="1:5" ht="15.75" thickBot="1">
      <c r="A80" s="2">
        <f t="shared" si="4"/>
        <v>79</v>
      </c>
      <c r="B80" s="143" t="s">
        <v>215</v>
      </c>
      <c r="C80" s="141"/>
      <c r="D80" s="141"/>
      <c r="E80" s="142">
        <f t="shared" si="3"/>
        <v>0</v>
      </c>
    </row>
    <row r="81" spans="1:5" ht="15.75" thickBot="1">
      <c r="A81" s="2">
        <f t="shared" si="4"/>
        <v>80</v>
      </c>
      <c r="B81" s="140" t="s">
        <v>104</v>
      </c>
      <c r="C81" s="141"/>
      <c r="D81" s="141"/>
      <c r="E81" s="142">
        <f t="shared" si="3"/>
        <v>0</v>
      </c>
    </row>
    <row r="82" spans="1:5" ht="15.75" thickBot="1">
      <c r="A82" s="2">
        <f t="shared" si="4"/>
        <v>81</v>
      </c>
      <c r="B82" s="140" t="s">
        <v>176</v>
      </c>
      <c r="C82" s="141"/>
      <c r="D82" s="141"/>
      <c r="E82" s="142">
        <f t="shared" si="3"/>
        <v>0</v>
      </c>
    </row>
    <row r="83" spans="1:5" ht="15.75" thickBot="1">
      <c r="A83" s="2">
        <f t="shared" si="4"/>
        <v>82</v>
      </c>
      <c r="B83" s="143" t="s">
        <v>217</v>
      </c>
      <c r="C83" s="141"/>
      <c r="D83" s="141"/>
      <c r="E83" s="142">
        <f t="shared" si="3"/>
        <v>0</v>
      </c>
    </row>
    <row r="84" spans="1:5" ht="15.75" thickBot="1">
      <c r="A84" s="2">
        <f t="shared" si="4"/>
        <v>83</v>
      </c>
      <c r="B84" s="143" t="s">
        <v>219</v>
      </c>
      <c r="C84" s="141"/>
      <c r="D84" s="141"/>
      <c r="E84" s="142">
        <f t="shared" si="3"/>
        <v>0</v>
      </c>
    </row>
    <row r="85" spans="1:5" ht="15.75" thickBot="1">
      <c r="A85" s="2">
        <f t="shared" si="4"/>
        <v>84</v>
      </c>
      <c r="B85" s="140" t="s">
        <v>139</v>
      </c>
      <c r="C85" s="141"/>
      <c r="D85" s="141"/>
      <c r="E85" s="142">
        <f t="shared" si="3"/>
        <v>0</v>
      </c>
    </row>
    <row r="86" spans="1:5" ht="15.75" thickBot="1">
      <c r="A86" s="2">
        <f t="shared" si="4"/>
        <v>85</v>
      </c>
      <c r="B86" s="143" t="s">
        <v>230</v>
      </c>
      <c r="C86" s="141"/>
      <c r="D86" s="141"/>
      <c r="E86" s="142">
        <f t="shared" si="3"/>
        <v>0</v>
      </c>
    </row>
    <row r="87" spans="1:5" ht="15.75" thickBot="1">
      <c r="A87" s="2">
        <f t="shared" si="4"/>
        <v>86</v>
      </c>
      <c r="B87" s="143" t="s">
        <v>201</v>
      </c>
      <c r="C87" s="141"/>
      <c r="D87" s="141"/>
      <c r="E87" s="142">
        <f t="shared" si="3"/>
        <v>0</v>
      </c>
    </row>
    <row r="88" spans="1:5" ht="15.75" thickBot="1">
      <c r="A88" s="2">
        <f t="shared" si="4"/>
        <v>87</v>
      </c>
      <c r="B88" s="143" t="s">
        <v>210</v>
      </c>
      <c r="C88" s="141"/>
      <c r="D88" s="141"/>
      <c r="E88" s="142">
        <f t="shared" si="3"/>
        <v>0</v>
      </c>
    </row>
    <row r="89" spans="1:5" ht="15.75" thickBot="1">
      <c r="A89" s="2">
        <f t="shared" si="4"/>
        <v>88</v>
      </c>
      <c r="B89" s="143" t="s">
        <v>216</v>
      </c>
      <c r="C89" s="141"/>
      <c r="D89" s="141"/>
      <c r="E89" s="142">
        <f t="shared" si="3"/>
        <v>0</v>
      </c>
    </row>
    <row r="90" spans="1:5" ht="15.75" thickBot="1">
      <c r="A90" s="2">
        <f t="shared" si="4"/>
        <v>89</v>
      </c>
      <c r="B90" s="143" t="s">
        <v>200</v>
      </c>
      <c r="C90" s="141"/>
      <c r="D90" s="141"/>
      <c r="E90" s="142">
        <f t="shared" si="3"/>
        <v>0</v>
      </c>
    </row>
    <row r="91" spans="1:5" ht="15.75" thickBot="1">
      <c r="A91" s="2">
        <f t="shared" si="4"/>
        <v>90</v>
      </c>
      <c r="B91" s="143" t="s">
        <v>342</v>
      </c>
      <c r="C91" s="141"/>
      <c r="D91" s="141"/>
      <c r="E91" s="142">
        <f t="shared" si="3"/>
        <v>0</v>
      </c>
    </row>
    <row r="92" spans="1:5" ht="15.75" thickBot="1">
      <c r="A92" s="2">
        <f t="shared" si="4"/>
        <v>91</v>
      </c>
      <c r="B92" s="143" t="s">
        <v>373</v>
      </c>
      <c r="C92" s="141"/>
      <c r="D92" s="141"/>
      <c r="E92" s="142">
        <f t="shared" si="3"/>
        <v>0</v>
      </c>
    </row>
    <row r="93" spans="1:5" ht="15.75" thickBot="1">
      <c r="A93" s="2">
        <f t="shared" si="4"/>
        <v>92</v>
      </c>
      <c r="B93" s="143" t="s">
        <v>374</v>
      </c>
      <c r="C93" s="141"/>
      <c r="D93" s="141"/>
      <c r="E93" s="142">
        <f t="shared" si="3"/>
        <v>0</v>
      </c>
    </row>
    <row r="94" spans="1:5" ht="15.75" thickBot="1">
      <c r="A94" s="2">
        <f t="shared" si="4"/>
        <v>93</v>
      </c>
      <c r="B94" s="143" t="s">
        <v>368</v>
      </c>
      <c r="C94" s="141"/>
      <c r="D94" s="141"/>
      <c r="E94" s="142">
        <f t="shared" si="3"/>
        <v>0</v>
      </c>
    </row>
    <row r="95" spans="1:5" ht="15.75" thickBot="1">
      <c r="A95" s="2">
        <f t="shared" si="4"/>
        <v>94</v>
      </c>
      <c r="B95" s="143" t="s">
        <v>369</v>
      </c>
      <c r="C95" s="141"/>
      <c r="D95" s="141"/>
      <c r="E95" s="142">
        <f t="shared" si="3"/>
        <v>0</v>
      </c>
    </row>
    <row r="96" spans="1:5" ht="15.75" thickBot="1">
      <c r="A96" s="2">
        <f t="shared" si="4"/>
        <v>95</v>
      </c>
      <c r="B96" s="143" t="s">
        <v>370</v>
      </c>
      <c r="C96" s="141"/>
      <c r="D96" s="141"/>
      <c r="E96" s="142">
        <f t="shared" si="3"/>
        <v>0</v>
      </c>
    </row>
    <row r="97" spans="1:5" ht="15.75" thickBot="1">
      <c r="A97" s="2">
        <f t="shared" si="4"/>
        <v>96</v>
      </c>
      <c r="B97" s="143" t="s">
        <v>371</v>
      </c>
      <c r="C97" s="141"/>
      <c r="D97" s="141"/>
      <c r="E97" s="142">
        <f t="shared" si="3"/>
        <v>0</v>
      </c>
    </row>
    <row r="98" spans="1:5" ht="15.75" thickBot="1">
      <c r="A98" s="2">
        <f t="shared" si="4"/>
        <v>97</v>
      </c>
      <c r="B98" s="143" t="s">
        <v>346</v>
      </c>
      <c r="C98" s="141"/>
      <c r="D98" s="141"/>
      <c r="E98" s="142">
        <f t="shared" ref="E98" si="5">SUM(C98:D98)</f>
        <v>0</v>
      </c>
    </row>
  </sheetData>
  <sortState ref="B2:E100">
    <sortCondition descending="1" ref="E2:E100"/>
  </sortState>
  <conditionalFormatting sqref="B49:B51">
    <cfRule type="expression" dxfId="1055" priority="268">
      <formula>D49=1</formula>
    </cfRule>
    <cfRule type="expression" dxfId="1054" priority="269">
      <formula>D49=2</formula>
    </cfRule>
    <cfRule type="expression" dxfId="1053" priority="270">
      <formula>D49=3</formula>
    </cfRule>
  </conditionalFormatting>
  <conditionalFormatting sqref="B52">
    <cfRule type="expression" dxfId="1052" priority="259">
      <formula>D52=1</formula>
    </cfRule>
    <cfRule type="expression" dxfId="1051" priority="260">
      <formula>D52=2</formula>
    </cfRule>
    <cfRule type="expression" dxfId="1050" priority="261">
      <formula>D52=3</formula>
    </cfRule>
  </conditionalFormatting>
  <conditionalFormatting sqref="B53">
    <cfRule type="expression" dxfId="1049" priority="256">
      <formula>D53=1</formula>
    </cfRule>
    <cfRule type="expression" dxfId="1048" priority="257">
      <formula>D53=2</formula>
    </cfRule>
    <cfRule type="expression" dxfId="1047" priority="258">
      <formula>D53=3</formula>
    </cfRule>
  </conditionalFormatting>
  <conditionalFormatting sqref="B54">
    <cfRule type="expression" dxfId="1046" priority="253">
      <formula>D54=1</formula>
    </cfRule>
    <cfRule type="expression" dxfId="1045" priority="254">
      <formula>D54=2</formula>
    </cfRule>
    <cfRule type="expression" dxfId="1044" priority="255">
      <formula>D54=3</formula>
    </cfRule>
  </conditionalFormatting>
  <conditionalFormatting sqref="B63:B65 B55:B56 B35:B44">
    <cfRule type="expression" dxfId="1043" priority="250">
      <formula>#REF!=1</formula>
    </cfRule>
    <cfRule type="expression" dxfId="1042" priority="251">
      <formula>#REF!=2</formula>
    </cfRule>
    <cfRule type="expression" dxfId="1041" priority="252">
      <formula>#REF!=3</formula>
    </cfRule>
  </conditionalFormatting>
  <conditionalFormatting sqref="B52">
    <cfRule type="expression" dxfId="1040" priority="238">
      <formula>D52=1</formula>
    </cfRule>
    <cfRule type="expression" dxfId="1039" priority="239">
      <formula>D52=2</formula>
    </cfRule>
    <cfRule type="expression" dxfId="1038" priority="240">
      <formula>D52=3</formula>
    </cfRule>
  </conditionalFormatting>
  <conditionalFormatting sqref="B53">
    <cfRule type="expression" dxfId="1037" priority="235">
      <formula>D53=1</formula>
    </cfRule>
    <cfRule type="expression" dxfId="1036" priority="236">
      <formula>D53=2</formula>
    </cfRule>
    <cfRule type="expression" dxfId="1035" priority="237">
      <formula>D53=3</formula>
    </cfRule>
  </conditionalFormatting>
  <conditionalFormatting sqref="B54">
    <cfRule type="expression" dxfId="1034" priority="232">
      <formula>D54=1</formula>
    </cfRule>
    <cfRule type="expression" dxfId="1033" priority="233">
      <formula>D54=2</formula>
    </cfRule>
    <cfRule type="expression" dxfId="1032" priority="234">
      <formula>D54=3</formula>
    </cfRule>
  </conditionalFormatting>
  <conditionalFormatting sqref="B34">
    <cfRule type="expression" dxfId="1031" priority="229">
      <formula>L34=1</formula>
    </cfRule>
    <cfRule type="expression" dxfId="1030" priority="230">
      <formula>L34=2</formula>
    </cfRule>
    <cfRule type="expression" dxfId="1029" priority="231">
      <formula>L34=3</formula>
    </cfRule>
  </conditionalFormatting>
  <conditionalFormatting sqref="B33">
    <cfRule type="expression" dxfId="1028" priority="220">
      <formula>L33=1</formula>
    </cfRule>
    <cfRule type="expression" dxfId="1027" priority="221">
      <formula>L33=2</formula>
    </cfRule>
    <cfRule type="expression" dxfId="1026" priority="222">
      <formula>L33=3</formula>
    </cfRule>
  </conditionalFormatting>
  <conditionalFormatting sqref="B35">
    <cfRule type="expression" dxfId="1025" priority="187">
      <formula>L35=1</formula>
    </cfRule>
    <cfRule type="expression" dxfId="1024" priority="188">
      <formula>L35=2</formula>
    </cfRule>
    <cfRule type="expression" dxfId="1023" priority="189">
      <formula>L35=3</formula>
    </cfRule>
  </conditionalFormatting>
  <conditionalFormatting sqref="B45 B47:B48">
    <cfRule type="expression" dxfId="1022" priority="169">
      <formula>K45=1</formula>
    </cfRule>
    <cfRule type="expression" dxfId="1021" priority="170">
      <formula>K45=2</formula>
    </cfRule>
    <cfRule type="expression" dxfId="1020" priority="171">
      <formula>K45=3</formula>
    </cfRule>
  </conditionalFormatting>
  <conditionalFormatting sqref="B46">
    <cfRule type="expression" dxfId="1019" priority="166">
      <formula>K46=1</formula>
    </cfRule>
    <cfRule type="expression" dxfId="1018" priority="167">
      <formula>K46=2</formula>
    </cfRule>
    <cfRule type="expression" dxfId="1017" priority="168">
      <formula>K46=3</formula>
    </cfRule>
  </conditionalFormatting>
  <conditionalFormatting sqref="B33">
    <cfRule type="expression" dxfId="1016" priority="136">
      <formula>L33=1</formula>
    </cfRule>
    <cfRule type="expression" dxfId="1015" priority="137">
      <formula>L33=2</formula>
    </cfRule>
    <cfRule type="expression" dxfId="1014" priority="138">
      <formula>L33=3</formula>
    </cfRule>
  </conditionalFormatting>
  <conditionalFormatting sqref="B35">
    <cfRule type="expression" dxfId="1013" priority="103">
      <formula>L35=1</formula>
    </cfRule>
    <cfRule type="expression" dxfId="1012" priority="104">
      <formula>L35=2</formula>
    </cfRule>
    <cfRule type="expression" dxfId="1011" priority="105">
      <formula>L35=3</formula>
    </cfRule>
  </conditionalFormatting>
  <conditionalFormatting sqref="B46">
    <cfRule type="expression" dxfId="1010" priority="82">
      <formula>K46=1</formula>
    </cfRule>
    <cfRule type="expression" dxfId="1009" priority="83">
      <formula>K46=2</formula>
    </cfRule>
    <cfRule type="expression" dxfId="1008" priority="84">
      <formula>K46=3</formula>
    </cfRule>
  </conditionalFormatting>
  <conditionalFormatting sqref="B52:B53 B55:B56">
    <cfRule type="expression" dxfId="1007" priority="58">
      <formula>#REF!=1</formula>
    </cfRule>
    <cfRule type="expression" dxfId="1006" priority="59">
      <formula>#REF!=2</formula>
    </cfRule>
    <cfRule type="expression" dxfId="1005" priority="60">
      <formula>#REF!=3</formula>
    </cfRule>
  </conditionalFormatting>
  <conditionalFormatting sqref="B54">
    <cfRule type="expression" dxfId="1004" priority="49">
      <formula>H55=2</formula>
    </cfRule>
    <cfRule type="expression" dxfId="1003" priority="50">
      <formula>H55=1</formula>
    </cfRule>
    <cfRule type="expression" dxfId="1002" priority="51">
      <formula>H55=3</formula>
    </cfRule>
  </conditionalFormatting>
  <conditionalFormatting sqref="B74">
    <cfRule type="expression" dxfId="1001" priority="34">
      <formula>#REF!=2</formula>
    </cfRule>
    <cfRule type="expression" dxfId="1000" priority="35">
      <formula>#REF!=1</formula>
    </cfRule>
    <cfRule type="expression" dxfId="999" priority="36">
      <formula>#REF!=3</formula>
    </cfRule>
  </conditionalFormatting>
  <conditionalFormatting sqref="B76">
    <cfRule type="expression" dxfId="998" priority="22">
      <formula>F76=2</formula>
    </cfRule>
    <cfRule type="expression" dxfId="997" priority="23">
      <formula>F76=1</formula>
    </cfRule>
    <cfRule type="expression" dxfId="996" priority="24">
      <formula>F76=3</formula>
    </cfRule>
  </conditionalFormatting>
  <conditionalFormatting sqref="B77">
    <cfRule type="expression" dxfId="995" priority="19">
      <formula>F77=2</formula>
    </cfRule>
    <cfRule type="expression" dxfId="994" priority="20">
      <formula>F77=1</formula>
    </cfRule>
    <cfRule type="expression" dxfId="993" priority="21">
      <formula>F77=3</formula>
    </cfRule>
  </conditionalFormatting>
  <conditionalFormatting sqref="B78">
    <cfRule type="expression" dxfId="992" priority="16">
      <formula>K70=2</formula>
    </cfRule>
    <cfRule type="expression" dxfId="991" priority="17">
      <formula>K70=1</formula>
    </cfRule>
    <cfRule type="expression" dxfId="990" priority="18">
      <formula>K70=3</formula>
    </cfRule>
  </conditionalFormatting>
  <conditionalFormatting sqref="B82">
    <cfRule type="expression" dxfId="989" priority="13">
      <formula>J82=2</formula>
    </cfRule>
    <cfRule type="expression" dxfId="988" priority="14">
      <formula>J82=1</formula>
    </cfRule>
    <cfRule type="expression" dxfId="987" priority="15">
      <formula>J82=3</formula>
    </cfRule>
  </conditionalFormatting>
  <conditionalFormatting sqref="B90">
    <cfRule type="expression" dxfId="986" priority="10">
      <formula>I90=1</formula>
    </cfRule>
    <cfRule type="expression" dxfId="985" priority="11">
      <formula>I90=2</formula>
    </cfRule>
    <cfRule type="expression" dxfId="984" priority="12">
      <formula>I90=3</formula>
    </cfRule>
  </conditionalFormatting>
  <conditionalFormatting sqref="B90">
    <cfRule type="expression" dxfId="983" priority="7">
      <formula>I90=2</formula>
    </cfRule>
    <cfRule type="expression" dxfId="982" priority="8">
      <formula>I90=1</formula>
    </cfRule>
    <cfRule type="expression" dxfId="981" priority="9">
      <formula>I90=3</formula>
    </cfRule>
  </conditionalFormatting>
  <conditionalFormatting sqref="B90">
    <cfRule type="expression" dxfId="980" priority="4">
      <formula>J90=2</formula>
    </cfRule>
    <cfRule type="expression" dxfId="979" priority="5">
      <formula>J90=1</formula>
    </cfRule>
    <cfRule type="expression" dxfId="978" priority="6">
      <formula>J90=3</formula>
    </cfRule>
  </conditionalFormatting>
  <conditionalFormatting sqref="B54">
    <cfRule type="expression" dxfId="977" priority="286">
      <formula>#REF!=1</formula>
    </cfRule>
    <cfRule type="expression" dxfId="976" priority="287">
      <formula>#REF!=2</formula>
    </cfRule>
    <cfRule type="expression" dxfId="975" priority="288">
      <formula>#REF!=3</formula>
    </cfRule>
  </conditionalFormatting>
  <conditionalFormatting sqref="B98">
    <cfRule type="expression" dxfId="974" priority="1">
      <formula>E98=2</formula>
    </cfRule>
    <cfRule type="expression" dxfId="973" priority="2">
      <formula>E98=1</formula>
    </cfRule>
    <cfRule type="expression" dxfId="972" priority="3">
      <formula>E98=3</formula>
    </cfRule>
  </conditionalFormatting>
  <dataValidations count="1">
    <dataValidation type="list" allowBlank="1" showInputMessage="1" showErrorMessage="1" sqref="B90 B98 B74 B33:B35 B54 B76:B77">
      <formula1>Игрок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2" sqref="C12"/>
    </sheetView>
  </sheetViews>
  <sheetFormatPr defaultRowHeight="15"/>
  <cols>
    <col min="1" max="1" width="6.140625" style="5" customWidth="1"/>
    <col min="2" max="2" width="26" style="80" customWidth="1"/>
    <col min="3" max="3" width="9" style="21" customWidth="1"/>
    <col min="4" max="4" width="8.42578125" style="98" customWidth="1"/>
    <col min="5" max="5" width="9.140625" style="18" customWidth="1"/>
  </cols>
  <sheetData>
    <row r="1" spans="1:5" ht="64.5" thickBot="1">
      <c r="A1" s="1" t="s">
        <v>0</v>
      </c>
      <c r="B1" s="79" t="s">
        <v>1</v>
      </c>
      <c r="C1" s="16" t="s">
        <v>2</v>
      </c>
      <c r="D1" s="16" t="s">
        <v>8</v>
      </c>
      <c r="E1" s="17" t="s">
        <v>15</v>
      </c>
    </row>
    <row r="2" spans="1:5" ht="15.75" thickBot="1">
      <c r="A2" s="2">
        <v>1</v>
      </c>
      <c r="B2" s="140" t="s">
        <v>18</v>
      </c>
      <c r="C2" s="141">
        <v>49</v>
      </c>
      <c r="D2" s="141">
        <v>58</v>
      </c>
      <c r="E2" s="142">
        <f t="shared" ref="E2:E33" si="0">SUM(C2:D2)</f>
        <v>107</v>
      </c>
    </row>
    <row r="3" spans="1:5" ht="15.75" thickBot="1">
      <c r="A3" s="2">
        <f t="shared" ref="A3:A66" si="1">A2+1</f>
        <v>2</v>
      </c>
      <c r="B3" s="143" t="s">
        <v>16</v>
      </c>
      <c r="C3" s="141">
        <v>51</v>
      </c>
      <c r="D3" s="141">
        <v>52</v>
      </c>
      <c r="E3" s="142">
        <f t="shared" si="0"/>
        <v>103</v>
      </c>
    </row>
    <row r="4" spans="1:5" ht="15.75" thickBot="1">
      <c r="A4" s="2">
        <f t="shared" si="1"/>
        <v>3</v>
      </c>
      <c r="B4" s="140" t="s">
        <v>23</v>
      </c>
      <c r="C4" s="141">
        <v>47</v>
      </c>
      <c r="D4" s="141">
        <v>53</v>
      </c>
      <c r="E4" s="142">
        <f t="shared" si="0"/>
        <v>100</v>
      </c>
    </row>
    <row r="5" spans="1:5" ht="15.75" thickBot="1">
      <c r="A5" s="2">
        <f t="shared" si="1"/>
        <v>4</v>
      </c>
      <c r="B5" s="140" t="s">
        <v>28</v>
      </c>
      <c r="C5" s="141">
        <v>41</v>
      </c>
      <c r="D5" s="141">
        <v>57</v>
      </c>
      <c r="E5" s="142">
        <f t="shared" si="0"/>
        <v>98</v>
      </c>
    </row>
    <row r="6" spans="1:5" ht="15.75" thickBot="1">
      <c r="A6" s="2">
        <f t="shared" si="1"/>
        <v>5</v>
      </c>
      <c r="B6" s="140" t="s">
        <v>38</v>
      </c>
      <c r="C6" s="141">
        <v>50</v>
      </c>
      <c r="D6" s="141">
        <v>46</v>
      </c>
      <c r="E6" s="142">
        <f t="shared" si="0"/>
        <v>96</v>
      </c>
    </row>
    <row r="7" spans="1:5" ht="15.75" thickBot="1">
      <c r="A7" s="2">
        <f t="shared" si="1"/>
        <v>6</v>
      </c>
      <c r="B7" s="140" t="s">
        <v>21</v>
      </c>
      <c r="C7" s="141">
        <v>37</v>
      </c>
      <c r="D7" s="141">
        <v>54</v>
      </c>
      <c r="E7" s="142">
        <f t="shared" si="0"/>
        <v>91</v>
      </c>
    </row>
    <row r="8" spans="1:5" ht="15.75" thickBot="1">
      <c r="A8" s="2">
        <f t="shared" si="1"/>
        <v>7</v>
      </c>
      <c r="B8" s="140" t="s">
        <v>54</v>
      </c>
      <c r="C8" s="141">
        <v>35</v>
      </c>
      <c r="D8" s="141">
        <v>55</v>
      </c>
      <c r="E8" s="142">
        <f t="shared" si="0"/>
        <v>90</v>
      </c>
    </row>
    <row r="9" spans="1:5" ht="15.75" thickBot="1">
      <c r="A9" s="2">
        <f t="shared" si="1"/>
        <v>8</v>
      </c>
      <c r="B9" s="140" t="s">
        <v>19</v>
      </c>
      <c r="C9" s="141">
        <v>45</v>
      </c>
      <c r="D9" s="141">
        <v>43</v>
      </c>
      <c r="E9" s="142">
        <f t="shared" si="0"/>
        <v>88</v>
      </c>
    </row>
    <row r="10" spans="1:5" ht="15.75" thickBot="1">
      <c r="A10" s="2">
        <f t="shared" si="1"/>
        <v>9</v>
      </c>
      <c r="B10" s="143" t="s">
        <v>218</v>
      </c>
      <c r="C10" s="141">
        <v>48</v>
      </c>
      <c r="D10" s="141">
        <v>29</v>
      </c>
      <c r="E10" s="142">
        <f t="shared" si="0"/>
        <v>77</v>
      </c>
    </row>
    <row r="11" spans="1:5" ht="15.75" thickBot="1">
      <c r="A11" s="2">
        <f t="shared" si="1"/>
        <v>10</v>
      </c>
      <c r="B11" s="140" t="s">
        <v>175</v>
      </c>
      <c r="C11" s="141">
        <v>25</v>
      </c>
      <c r="D11" s="141">
        <v>51</v>
      </c>
      <c r="E11" s="142">
        <f t="shared" si="0"/>
        <v>76</v>
      </c>
    </row>
    <row r="12" spans="1:5" ht="15.75" thickBot="1">
      <c r="A12" s="2">
        <f t="shared" si="1"/>
        <v>11</v>
      </c>
      <c r="B12" s="140" t="s">
        <v>67</v>
      </c>
      <c r="C12" s="141">
        <v>38</v>
      </c>
      <c r="D12" s="141">
        <v>35</v>
      </c>
      <c r="E12" s="142">
        <f t="shared" si="0"/>
        <v>73</v>
      </c>
    </row>
    <row r="13" spans="1:5" ht="15.75" thickBot="1">
      <c r="A13" s="2">
        <f t="shared" si="1"/>
        <v>12</v>
      </c>
      <c r="B13" s="140" t="s">
        <v>135</v>
      </c>
      <c r="C13" s="141">
        <v>40</v>
      </c>
      <c r="D13" s="141">
        <v>31</v>
      </c>
      <c r="E13" s="142">
        <f t="shared" si="0"/>
        <v>71</v>
      </c>
    </row>
    <row r="14" spans="1:5" ht="15.75" thickBot="1">
      <c r="A14" s="2">
        <f t="shared" si="1"/>
        <v>13</v>
      </c>
      <c r="B14" s="140" t="s">
        <v>304</v>
      </c>
      <c r="C14" s="141">
        <v>33</v>
      </c>
      <c r="D14" s="141">
        <v>36</v>
      </c>
      <c r="E14" s="142">
        <f t="shared" si="0"/>
        <v>69</v>
      </c>
    </row>
    <row r="15" spans="1:5" ht="15.75" thickBot="1">
      <c r="A15" s="2">
        <f t="shared" si="1"/>
        <v>14</v>
      </c>
      <c r="B15" s="140" t="s">
        <v>309</v>
      </c>
      <c r="C15" s="141">
        <v>22</v>
      </c>
      <c r="D15" s="141">
        <v>45</v>
      </c>
      <c r="E15" s="142">
        <f t="shared" si="0"/>
        <v>67</v>
      </c>
    </row>
    <row r="16" spans="1:5" ht="15.75" thickBot="1">
      <c r="A16" s="2">
        <f t="shared" si="1"/>
        <v>15</v>
      </c>
      <c r="B16" s="140" t="s">
        <v>37</v>
      </c>
      <c r="C16" s="141">
        <v>42</v>
      </c>
      <c r="D16" s="141">
        <v>25</v>
      </c>
      <c r="E16" s="142">
        <f t="shared" si="0"/>
        <v>67</v>
      </c>
    </row>
    <row r="17" spans="1:5" ht="15.75" thickBot="1">
      <c r="A17" s="2">
        <f t="shared" si="1"/>
        <v>16</v>
      </c>
      <c r="B17" s="140" t="s">
        <v>61</v>
      </c>
      <c r="C17" s="141">
        <v>43</v>
      </c>
      <c r="D17" s="141">
        <v>24</v>
      </c>
      <c r="E17" s="142">
        <f t="shared" si="0"/>
        <v>67</v>
      </c>
    </row>
    <row r="18" spans="1:5" ht="15.75" thickBot="1">
      <c r="A18" s="2">
        <f t="shared" si="1"/>
        <v>17</v>
      </c>
      <c r="B18" s="140" t="s">
        <v>26</v>
      </c>
      <c r="C18" s="141">
        <v>8</v>
      </c>
      <c r="D18" s="141">
        <v>56</v>
      </c>
      <c r="E18" s="142">
        <f t="shared" si="0"/>
        <v>64</v>
      </c>
    </row>
    <row r="19" spans="1:5" ht="15.75" thickBot="1">
      <c r="A19" s="2">
        <f t="shared" si="1"/>
        <v>18</v>
      </c>
      <c r="B19" s="140" t="s">
        <v>140</v>
      </c>
      <c r="C19" s="141">
        <v>23</v>
      </c>
      <c r="D19" s="141">
        <v>38</v>
      </c>
      <c r="E19" s="142">
        <f t="shared" si="0"/>
        <v>61</v>
      </c>
    </row>
    <row r="20" spans="1:5" ht="15.75" thickBot="1">
      <c r="A20" s="2">
        <f t="shared" si="1"/>
        <v>19</v>
      </c>
      <c r="B20" s="140" t="s">
        <v>24</v>
      </c>
      <c r="C20" s="141">
        <v>46</v>
      </c>
      <c r="D20" s="141">
        <v>14</v>
      </c>
      <c r="E20" s="142">
        <f t="shared" si="0"/>
        <v>60</v>
      </c>
    </row>
    <row r="21" spans="1:5" ht="15.75" thickBot="1">
      <c r="A21" s="2">
        <f t="shared" si="1"/>
        <v>20</v>
      </c>
      <c r="B21" s="140" t="s">
        <v>473</v>
      </c>
      <c r="C21" s="141">
        <v>19</v>
      </c>
      <c r="D21" s="141">
        <v>39</v>
      </c>
      <c r="E21" s="142">
        <f t="shared" si="0"/>
        <v>58</v>
      </c>
    </row>
    <row r="22" spans="1:5" ht="15.75" thickBot="1">
      <c r="A22" s="2">
        <f t="shared" si="1"/>
        <v>21</v>
      </c>
      <c r="B22" s="140" t="s">
        <v>323</v>
      </c>
      <c r="C22" s="141">
        <v>14</v>
      </c>
      <c r="D22" s="141">
        <v>41</v>
      </c>
      <c r="E22" s="142">
        <f t="shared" si="0"/>
        <v>55</v>
      </c>
    </row>
    <row r="23" spans="1:5" ht="15.75" thickBot="1">
      <c r="A23" s="2">
        <f t="shared" si="1"/>
        <v>22</v>
      </c>
      <c r="B23" s="140" t="s">
        <v>98</v>
      </c>
      <c r="C23" s="141">
        <v>10</v>
      </c>
      <c r="D23" s="141">
        <v>44</v>
      </c>
      <c r="E23" s="142">
        <f t="shared" si="0"/>
        <v>54</v>
      </c>
    </row>
    <row r="24" spans="1:5" ht="15.75" thickBot="1">
      <c r="A24" s="2">
        <f t="shared" si="1"/>
        <v>23</v>
      </c>
      <c r="B24" s="147" t="s">
        <v>33</v>
      </c>
      <c r="C24" s="141">
        <v>18</v>
      </c>
      <c r="D24" s="141">
        <v>33</v>
      </c>
      <c r="E24" s="142">
        <f t="shared" si="0"/>
        <v>51</v>
      </c>
    </row>
    <row r="25" spans="1:5" ht="15.75" thickBot="1">
      <c r="A25" s="2">
        <f t="shared" si="1"/>
        <v>24</v>
      </c>
      <c r="B25" s="143" t="s">
        <v>326</v>
      </c>
      <c r="C25" s="141">
        <v>31</v>
      </c>
      <c r="D25" s="141">
        <v>20</v>
      </c>
      <c r="E25" s="142">
        <f t="shared" si="0"/>
        <v>51</v>
      </c>
    </row>
    <row r="26" spans="1:5" ht="15.75" thickBot="1">
      <c r="A26" s="2">
        <f t="shared" si="1"/>
        <v>25</v>
      </c>
      <c r="B26" s="143" t="s">
        <v>290</v>
      </c>
      <c r="C26" s="141"/>
      <c r="D26" s="141">
        <v>50</v>
      </c>
      <c r="E26" s="142">
        <f t="shared" si="0"/>
        <v>50</v>
      </c>
    </row>
    <row r="27" spans="1:5" ht="15.75" thickBot="1">
      <c r="A27" s="2">
        <f t="shared" si="1"/>
        <v>26</v>
      </c>
      <c r="B27" s="146" t="s">
        <v>432</v>
      </c>
      <c r="C27" s="141"/>
      <c r="D27" s="141">
        <v>49</v>
      </c>
      <c r="E27" s="142">
        <f t="shared" si="0"/>
        <v>49</v>
      </c>
    </row>
    <row r="28" spans="1:5" ht="15.75" thickBot="1">
      <c r="A28" s="2">
        <f t="shared" si="1"/>
        <v>27</v>
      </c>
      <c r="B28" s="146" t="s">
        <v>255</v>
      </c>
      <c r="C28" s="148"/>
      <c r="D28" s="149">
        <v>48</v>
      </c>
      <c r="E28" s="142">
        <f t="shared" si="0"/>
        <v>48</v>
      </c>
    </row>
    <row r="29" spans="1:5" ht="15.75" thickBot="1">
      <c r="A29" s="2">
        <f t="shared" si="1"/>
        <v>28</v>
      </c>
      <c r="B29" s="140" t="s">
        <v>129</v>
      </c>
      <c r="C29" s="141">
        <v>32</v>
      </c>
      <c r="D29" s="141">
        <v>16</v>
      </c>
      <c r="E29" s="142">
        <f t="shared" si="0"/>
        <v>48</v>
      </c>
    </row>
    <row r="30" spans="1:5" ht="15.75" thickBot="1">
      <c r="A30" s="2">
        <f t="shared" si="1"/>
        <v>29</v>
      </c>
      <c r="B30" s="143" t="s">
        <v>340</v>
      </c>
      <c r="C30" s="141"/>
      <c r="D30" s="141">
        <v>47</v>
      </c>
      <c r="E30" s="142">
        <f t="shared" si="0"/>
        <v>47</v>
      </c>
    </row>
    <row r="31" spans="1:5" ht="15.75" thickBot="1">
      <c r="A31" s="2">
        <f t="shared" si="1"/>
        <v>30</v>
      </c>
      <c r="B31" s="140" t="s">
        <v>32</v>
      </c>
      <c r="C31" s="141">
        <v>20</v>
      </c>
      <c r="D31" s="141">
        <v>26</v>
      </c>
      <c r="E31" s="142">
        <f t="shared" si="0"/>
        <v>46</v>
      </c>
    </row>
    <row r="32" spans="1:5" ht="15.75" thickBot="1">
      <c r="A32" s="2">
        <f t="shared" si="1"/>
        <v>31</v>
      </c>
      <c r="B32" s="143" t="s">
        <v>31</v>
      </c>
      <c r="C32" s="141">
        <v>12</v>
      </c>
      <c r="D32" s="141">
        <v>32</v>
      </c>
      <c r="E32" s="142">
        <f t="shared" si="0"/>
        <v>44</v>
      </c>
    </row>
    <row r="33" spans="1:5" ht="15.75" thickBot="1">
      <c r="A33" s="2">
        <f t="shared" si="1"/>
        <v>32</v>
      </c>
      <c r="B33" s="140" t="s">
        <v>48</v>
      </c>
      <c r="C33" s="141">
        <v>44</v>
      </c>
      <c r="D33" s="141"/>
      <c r="E33" s="142">
        <f t="shared" si="0"/>
        <v>44</v>
      </c>
    </row>
    <row r="34" spans="1:5" ht="15.75" thickBot="1">
      <c r="A34" s="2">
        <f t="shared" si="1"/>
        <v>33</v>
      </c>
      <c r="B34" s="145" t="s">
        <v>386</v>
      </c>
      <c r="C34" s="141">
        <v>9</v>
      </c>
      <c r="D34" s="141">
        <v>34</v>
      </c>
      <c r="E34" s="142">
        <f t="shared" ref="E34:E65" si="2">SUM(C34:D34)</f>
        <v>43</v>
      </c>
    </row>
    <row r="35" spans="1:5" ht="15.75" thickBot="1">
      <c r="A35" s="2">
        <f t="shared" si="1"/>
        <v>34</v>
      </c>
      <c r="B35" s="146" t="s">
        <v>589</v>
      </c>
      <c r="C35" s="148"/>
      <c r="D35" s="149">
        <v>42</v>
      </c>
      <c r="E35" s="142">
        <f t="shared" si="2"/>
        <v>42</v>
      </c>
    </row>
    <row r="36" spans="1:5" ht="15.75" thickBot="1">
      <c r="A36" s="2">
        <f t="shared" si="1"/>
        <v>35</v>
      </c>
      <c r="B36" s="140" t="s">
        <v>71</v>
      </c>
      <c r="C36" s="141"/>
      <c r="D36" s="141">
        <v>40</v>
      </c>
      <c r="E36" s="142">
        <f t="shared" si="2"/>
        <v>40</v>
      </c>
    </row>
    <row r="37" spans="1:5" ht="15.75" thickBot="1">
      <c r="A37" s="2">
        <f t="shared" si="1"/>
        <v>36</v>
      </c>
      <c r="B37" s="140" t="s">
        <v>59</v>
      </c>
      <c r="C37" s="141">
        <v>21</v>
      </c>
      <c r="D37" s="141">
        <v>19</v>
      </c>
      <c r="E37" s="142">
        <f t="shared" si="2"/>
        <v>40</v>
      </c>
    </row>
    <row r="38" spans="1:5" ht="15.75" thickBot="1">
      <c r="A38" s="2">
        <f t="shared" si="1"/>
        <v>37</v>
      </c>
      <c r="B38" s="140" t="s">
        <v>52</v>
      </c>
      <c r="C38" s="141">
        <v>39</v>
      </c>
      <c r="D38" s="141"/>
      <c r="E38" s="142">
        <f t="shared" si="2"/>
        <v>39</v>
      </c>
    </row>
    <row r="39" spans="1:5" ht="15.75" thickBot="1">
      <c r="A39" s="2">
        <f t="shared" si="1"/>
        <v>38</v>
      </c>
      <c r="B39" s="140" t="s">
        <v>102</v>
      </c>
      <c r="C39" s="141"/>
      <c r="D39" s="141">
        <v>37</v>
      </c>
      <c r="E39" s="142">
        <f t="shared" si="2"/>
        <v>37</v>
      </c>
    </row>
    <row r="40" spans="1:5" ht="15.75" thickBot="1">
      <c r="A40" s="2">
        <f t="shared" si="1"/>
        <v>39</v>
      </c>
      <c r="B40" s="140" t="s">
        <v>25</v>
      </c>
      <c r="C40" s="141">
        <v>36</v>
      </c>
      <c r="D40" s="141"/>
      <c r="E40" s="142">
        <f t="shared" si="2"/>
        <v>36</v>
      </c>
    </row>
    <row r="41" spans="1:5" ht="15.75" thickBot="1">
      <c r="A41" s="2">
        <f t="shared" si="1"/>
        <v>40</v>
      </c>
      <c r="B41" s="143" t="s">
        <v>295</v>
      </c>
      <c r="C41" s="141">
        <v>16</v>
      </c>
      <c r="D41" s="141">
        <v>18</v>
      </c>
      <c r="E41" s="142">
        <f t="shared" si="2"/>
        <v>34</v>
      </c>
    </row>
    <row r="42" spans="1:5" ht="15.75" thickBot="1">
      <c r="A42" s="2">
        <f t="shared" si="1"/>
        <v>41</v>
      </c>
      <c r="B42" s="143" t="s">
        <v>229</v>
      </c>
      <c r="C42" s="141">
        <v>34</v>
      </c>
      <c r="D42" s="141"/>
      <c r="E42" s="142">
        <f t="shared" si="2"/>
        <v>34</v>
      </c>
    </row>
    <row r="43" spans="1:5" ht="15.75" thickBot="1">
      <c r="A43" s="2">
        <f t="shared" si="1"/>
        <v>42</v>
      </c>
      <c r="B43" s="146" t="s">
        <v>397</v>
      </c>
      <c r="C43" s="141">
        <v>6</v>
      </c>
      <c r="D43" s="141">
        <v>27</v>
      </c>
      <c r="E43" s="142">
        <f t="shared" si="2"/>
        <v>33</v>
      </c>
    </row>
    <row r="44" spans="1:5" ht="15.75" thickBot="1">
      <c r="A44" s="2">
        <f t="shared" si="1"/>
        <v>43</v>
      </c>
      <c r="B44" s="143" t="s">
        <v>347</v>
      </c>
      <c r="C44" s="141"/>
      <c r="D44" s="141">
        <v>30</v>
      </c>
      <c r="E44" s="142">
        <f t="shared" si="2"/>
        <v>30</v>
      </c>
    </row>
    <row r="45" spans="1:5" ht="15.75" thickBot="1">
      <c r="A45" s="2">
        <f t="shared" si="1"/>
        <v>44</v>
      </c>
      <c r="B45" s="140" t="s">
        <v>27</v>
      </c>
      <c r="C45" s="141">
        <v>30</v>
      </c>
      <c r="D45" s="141"/>
      <c r="E45" s="142">
        <f t="shared" si="2"/>
        <v>30</v>
      </c>
    </row>
    <row r="46" spans="1:5" ht="15.75" thickBot="1">
      <c r="A46" s="2">
        <f t="shared" si="1"/>
        <v>45</v>
      </c>
      <c r="B46" s="140" t="s">
        <v>17</v>
      </c>
      <c r="C46" s="141">
        <v>29</v>
      </c>
      <c r="D46" s="141"/>
      <c r="E46" s="142">
        <f t="shared" si="2"/>
        <v>29</v>
      </c>
    </row>
    <row r="47" spans="1:5" ht="15.75" thickBot="1">
      <c r="A47" s="2">
        <f t="shared" si="1"/>
        <v>46</v>
      </c>
      <c r="B47" s="146" t="s">
        <v>491</v>
      </c>
      <c r="C47" s="148"/>
      <c r="D47" s="149">
        <v>28</v>
      </c>
      <c r="E47" s="142">
        <f t="shared" si="2"/>
        <v>28</v>
      </c>
    </row>
    <row r="48" spans="1:5" ht="15.75" thickBot="1">
      <c r="A48" s="2">
        <f t="shared" si="1"/>
        <v>47</v>
      </c>
      <c r="B48" s="140" t="s">
        <v>116</v>
      </c>
      <c r="C48" s="141">
        <v>28</v>
      </c>
      <c r="D48" s="141"/>
      <c r="E48" s="142">
        <f t="shared" si="2"/>
        <v>28</v>
      </c>
    </row>
    <row r="49" spans="1:5" ht="15.75" thickBot="1">
      <c r="A49" s="2">
        <f t="shared" si="1"/>
        <v>48</v>
      </c>
      <c r="B49" s="140" t="s">
        <v>29</v>
      </c>
      <c r="C49" s="141">
        <v>27</v>
      </c>
      <c r="D49" s="141"/>
      <c r="E49" s="142">
        <f t="shared" si="2"/>
        <v>27</v>
      </c>
    </row>
    <row r="50" spans="1:5" ht="15.75" thickBot="1">
      <c r="A50" s="2">
        <f t="shared" si="1"/>
        <v>49</v>
      </c>
      <c r="B50" s="140" t="s">
        <v>172</v>
      </c>
      <c r="C50" s="141">
        <v>26</v>
      </c>
      <c r="D50" s="141"/>
      <c r="E50" s="142">
        <f t="shared" si="2"/>
        <v>26</v>
      </c>
    </row>
    <row r="51" spans="1:5" ht="15.75" thickBot="1">
      <c r="A51" s="2">
        <f t="shared" si="1"/>
        <v>50</v>
      </c>
      <c r="B51" s="140" t="s">
        <v>177</v>
      </c>
      <c r="C51" s="141">
        <v>24</v>
      </c>
      <c r="D51" s="141"/>
      <c r="E51" s="142">
        <f t="shared" si="2"/>
        <v>24</v>
      </c>
    </row>
    <row r="52" spans="1:5" ht="15.75" thickBot="1">
      <c r="A52" s="2">
        <f t="shared" si="1"/>
        <v>51</v>
      </c>
      <c r="B52" s="140" t="s">
        <v>49</v>
      </c>
      <c r="C52" s="141"/>
      <c r="D52" s="141">
        <v>23</v>
      </c>
      <c r="E52" s="142">
        <f t="shared" si="2"/>
        <v>23</v>
      </c>
    </row>
    <row r="53" spans="1:5" ht="15.75" thickBot="1">
      <c r="A53" s="2">
        <f t="shared" si="1"/>
        <v>52</v>
      </c>
      <c r="B53" s="140" t="s">
        <v>64</v>
      </c>
      <c r="C53" s="141"/>
      <c r="D53" s="141">
        <v>22</v>
      </c>
      <c r="E53" s="142">
        <f t="shared" si="2"/>
        <v>22</v>
      </c>
    </row>
    <row r="54" spans="1:5" ht="15.75" thickBot="1">
      <c r="A54" s="2">
        <f t="shared" si="1"/>
        <v>53</v>
      </c>
      <c r="B54" s="140" t="s">
        <v>145</v>
      </c>
      <c r="C54" s="141"/>
      <c r="D54" s="141">
        <v>21</v>
      </c>
      <c r="E54" s="142">
        <f t="shared" si="2"/>
        <v>21</v>
      </c>
    </row>
    <row r="55" spans="1:5" ht="15.75" thickBot="1">
      <c r="A55" s="2">
        <f t="shared" si="1"/>
        <v>54</v>
      </c>
      <c r="B55" s="140" t="s">
        <v>35</v>
      </c>
      <c r="C55" s="141">
        <v>1</v>
      </c>
      <c r="D55" s="141">
        <v>17</v>
      </c>
      <c r="E55" s="142">
        <f t="shared" si="2"/>
        <v>18</v>
      </c>
    </row>
    <row r="56" spans="1:5" ht="15.75" thickBot="1">
      <c r="A56" s="2">
        <f t="shared" si="1"/>
        <v>55</v>
      </c>
      <c r="B56" s="140" t="s">
        <v>99</v>
      </c>
      <c r="C56" s="141">
        <v>17</v>
      </c>
      <c r="D56" s="141"/>
      <c r="E56" s="142">
        <f t="shared" si="2"/>
        <v>17</v>
      </c>
    </row>
    <row r="57" spans="1:5" ht="15.75" thickBot="1">
      <c r="A57" s="2">
        <f t="shared" si="1"/>
        <v>56</v>
      </c>
      <c r="B57" s="140" t="s">
        <v>471</v>
      </c>
      <c r="C57" s="141">
        <v>3</v>
      </c>
      <c r="D57" s="141">
        <v>13</v>
      </c>
      <c r="E57" s="142">
        <f t="shared" si="2"/>
        <v>16</v>
      </c>
    </row>
    <row r="58" spans="1:5" ht="15.75" thickBot="1">
      <c r="A58" s="2">
        <f t="shared" si="1"/>
        <v>57</v>
      </c>
      <c r="B58" s="146" t="s">
        <v>587</v>
      </c>
      <c r="C58" s="148"/>
      <c r="D58" s="149">
        <v>15</v>
      </c>
      <c r="E58" s="142">
        <f t="shared" si="2"/>
        <v>15</v>
      </c>
    </row>
    <row r="59" spans="1:5" ht="15.75" thickBot="1">
      <c r="A59" s="2">
        <f t="shared" si="1"/>
        <v>58</v>
      </c>
      <c r="B59" s="140" t="s">
        <v>178</v>
      </c>
      <c r="C59" s="141">
        <v>15</v>
      </c>
      <c r="D59" s="141"/>
      <c r="E59" s="142">
        <f t="shared" si="2"/>
        <v>15</v>
      </c>
    </row>
    <row r="60" spans="1:5" ht="15.75" thickBot="1">
      <c r="A60" s="2">
        <f t="shared" si="1"/>
        <v>59</v>
      </c>
      <c r="B60" s="140" t="s">
        <v>42</v>
      </c>
      <c r="C60" s="141">
        <v>13</v>
      </c>
      <c r="D60" s="141"/>
      <c r="E60" s="142">
        <f t="shared" si="2"/>
        <v>13</v>
      </c>
    </row>
    <row r="61" spans="1:5" ht="15.75" thickBot="1">
      <c r="A61" s="2">
        <f t="shared" si="1"/>
        <v>60</v>
      </c>
      <c r="B61" s="140" t="s">
        <v>107</v>
      </c>
      <c r="C61" s="141"/>
      <c r="D61" s="141">
        <v>12</v>
      </c>
      <c r="E61" s="142">
        <f t="shared" si="2"/>
        <v>12</v>
      </c>
    </row>
    <row r="62" spans="1:5" ht="15.75" thickBot="1">
      <c r="A62" s="2">
        <f t="shared" si="1"/>
        <v>61</v>
      </c>
      <c r="B62" s="146" t="s">
        <v>435</v>
      </c>
      <c r="C62" s="141"/>
      <c r="D62" s="141">
        <v>11</v>
      </c>
      <c r="E62" s="142">
        <f t="shared" si="2"/>
        <v>11</v>
      </c>
    </row>
    <row r="63" spans="1:5" ht="15.75" thickBot="1">
      <c r="A63" s="2">
        <f t="shared" si="1"/>
        <v>62</v>
      </c>
      <c r="B63" s="150" t="s">
        <v>384</v>
      </c>
      <c r="C63" s="141">
        <v>4</v>
      </c>
      <c r="D63" s="141">
        <v>7</v>
      </c>
      <c r="E63" s="142">
        <f t="shared" si="2"/>
        <v>11</v>
      </c>
    </row>
    <row r="64" spans="1:5" ht="15.75" thickBot="1">
      <c r="A64" s="2">
        <f t="shared" si="1"/>
        <v>63</v>
      </c>
      <c r="B64" s="143" t="s">
        <v>224</v>
      </c>
      <c r="C64" s="141">
        <v>11</v>
      </c>
      <c r="D64" s="141"/>
      <c r="E64" s="142">
        <f t="shared" si="2"/>
        <v>11</v>
      </c>
    </row>
    <row r="65" spans="1:5" ht="15.75" thickBot="1">
      <c r="A65" s="2">
        <f t="shared" si="1"/>
        <v>64</v>
      </c>
      <c r="B65" s="143" t="s">
        <v>298</v>
      </c>
      <c r="C65" s="141"/>
      <c r="D65" s="141">
        <v>10</v>
      </c>
      <c r="E65" s="142">
        <f t="shared" si="2"/>
        <v>10</v>
      </c>
    </row>
    <row r="66" spans="1:5" ht="15.75" thickBot="1">
      <c r="A66" s="2">
        <f t="shared" si="1"/>
        <v>65</v>
      </c>
      <c r="B66" s="143" t="s">
        <v>377</v>
      </c>
      <c r="C66" s="141"/>
      <c r="D66" s="141">
        <v>9</v>
      </c>
      <c r="E66" s="142">
        <f t="shared" ref="E66:E75" si="3">SUM(C66:D66)</f>
        <v>9</v>
      </c>
    </row>
    <row r="67" spans="1:5" ht="15.75" thickBot="1">
      <c r="A67" s="2">
        <f t="shared" ref="A67:A75" si="4">A66+1</f>
        <v>66</v>
      </c>
      <c r="B67" s="146" t="s">
        <v>590</v>
      </c>
      <c r="C67" s="141"/>
      <c r="D67" s="141">
        <v>8</v>
      </c>
      <c r="E67" s="142">
        <f t="shared" si="3"/>
        <v>8</v>
      </c>
    </row>
    <row r="68" spans="1:5" ht="15.75" thickBot="1">
      <c r="A68" s="2">
        <f t="shared" si="4"/>
        <v>67</v>
      </c>
      <c r="B68" s="140" t="s">
        <v>55</v>
      </c>
      <c r="C68" s="141">
        <v>7</v>
      </c>
      <c r="D68" s="141"/>
      <c r="E68" s="142">
        <f t="shared" si="3"/>
        <v>7</v>
      </c>
    </row>
    <row r="69" spans="1:5" ht="15.75" thickBot="1">
      <c r="A69" s="2">
        <f t="shared" si="4"/>
        <v>68</v>
      </c>
      <c r="B69" s="140" t="s">
        <v>95</v>
      </c>
      <c r="C69" s="141"/>
      <c r="D69" s="141">
        <v>6</v>
      </c>
      <c r="E69" s="142">
        <f t="shared" si="3"/>
        <v>6</v>
      </c>
    </row>
    <row r="70" spans="1:5" ht="15.75" thickBot="1">
      <c r="A70" s="2">
        <f t="shared" si="4"/>
        <v>69</v>
      </c>
      <c r="B70" s="146" t="s">
        <v>576</v>
      </c>
      <c r="C70" s="141"/>
      <c r="D70" s="141">
        <v>5</v>
      </c>
      <c r="E70" s="142">
        <f t="shared" si="3"/>
        <v>5</v>
      </c>
    </row>
    <row r="71" spans="1:5" ht="15.75" thickBot="1">
      <c r="A71" s="2">
        <f t="shared" si="4"/>
        <v>70</v>
      </c>
      <c r="B71" s="146" t="s">
        <v>400</v>
      </c>
      <c r="C71" s="141">
        <v>2</v>
      </c>
      <c r="D71" s="141">
        <v>3</v>
      </c>
      <c r="E71" s="142">
        <f t="shared" si="3"/>
        <v>5</v>
      </c>
    </row>
    <row r="72" spans="1:5" ht="15.75" thickBot="1">
      <c r="A72" s="2">
        <f t="shared" si="4"/>
        <v>71</v>
      </c>
      <c r="B72" s="143" t="s">
        <v>265</v>
      </c>
      <c r="C72" s="141">
        <v>5</v>
      </c>
      <c r="D72" s="141"/>
      <c r="E72" s="142">
        <f t="shared" si="3"/>
        <v>5</v>
      </c>
    </row>
    <row r="73" spans="1:5" ht="15.75" thickBot="1">
      <c r="A73" s="2">
        <f t="shared" si="4"/>
        <v>72</v>
      </c>
      <c r="B73" s="146" t="s">
        <v>588</v>
      </c>
      <c r="C73" s="148"/>
      <c r="D73" s="149">
        <v>4</v>
      </c>
      <c r="E73" s="142">
        <f t="shared" si="3"/>
        <v>4</v>
      </c>
    </row>
    <row r="74" spans="1:5" ht="15.75" thickBot="1">
      <c r="A74" s="2">
        <f t="shared" si="4"/>
        <v>73</v>
      </c>
      <c r="B74" s="151" t="s">
        <v>128</v>
      </c>
      <c r="C74" s="141"/>
      <c r="D74" s="141">
        <v>2</v>
      </c>
      <c r="E74" s="142">
        <f t="shared" si="3"/>
        <v>2</v>
      </c>
    </row>
    <row r="75" spans="1:5" ht="15.75" thickBot="1">
      <c r="A75" s="2">
        <f t="shared" si="4"/>
        <v>74</v>
      </c>
      <c r="B75" s="146" t="s">
        <v>520</v>
      </c>
      <c r="C75" s="141"/>
      <c r="D75" s="141">
        <v>1</v>
      </c>
      <c r="E75" s="142">
        <f t="shared" si="3"/>
        <v>1</v>
      </c>
    </row>
  </sheetData>
  <sortState ref="B2:E288">
    <sortCondition descending="1" ref="E2:E288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9"/>
  <sheetViews>
    <sheetView workbookViewId="0">
      <pane xSplit="1" ySplit="1" topLeftCell="B2" activePane="bottomRight" state="frozen"/>
      <selection activeCell="G239" sqref="G239"/>
      <selection pane="topRight" activeCell="G239" sqref="G239"/>
      <selection pane="bottomLeft" activeCell="G239" sqref="G239"/>
      <selection pane="bottomRight" activeCell="C16" sqref="C16"/>
    </sheetView>
  </sheetViews>
  <sheetFormatPr defaultRowHeight="15"/>
  <cols>
    <col min="1" max="1" width="6.140625" style="5" customWidth="1"/>
    <col min="2" max="2" width="20.85546875" style="3" customWidth="1"/>
    <col min="3" max="3" width="14.140625" style="3" customWidth="1"/>
    <col min="4" max="4" width="9.85546875" style="10" customWidth="1"/>
    <col min="5" max="5" width="7.42578125" style="10" customWidth="1"/>
    <col min="6" max="6" width="11.5703125" style="10" customWidth="1"/>
    <col min="7" max="7" width="10.42578125" style="10" bestFit="1" customWidth="1"/>
    <col min="8" max="9" width="9.140625" style="10"/>
    <col min="10" max="10" width="9.140625" style="4" customWidth="1"/>
  </cols>
  <sheetData>
    <row r="1" spans="1:10" ht="63.75">
      <c r="A1" s="44" t="s">
        <v>0</v>
      </c>
      <c r="B1" s="44" t="s">
        <v>1</v>
      </c>
      <c r="C1" s="45" t="s">
        <v>516</v>
      </c>
      <c r="D1" s="45" t="s">
        <v>4</v>
      </c>
      <c r="E1" s="45" t="s">
        <v>6</v>
      </c>
      <c r="F1" s="45" t="s">
        <v>11</v>
      </c>
      <c r="G1" s="45" t="s">
        <v>13</v>
      </c>
      <c r="H1" s="45" t="s">
        <v>239</v>
      </c>
      <c r="I1" s="7" t="s">
        <v>316</v>
      </c>
      <c r="J1" s="46" t="s">
        <v>15</v>
      </c>
    </row>
    <row r="2" spans="1:10">
      <c r="A2" s="97">
        <v>1</v>
      </c>
      <c r="B2" s="35" t="s">
        <v>23</v>
      </c>
      <c r="C2" s="15">
        <v>31</v>
      </c>
      <c r="D2" s="15">
        <v>22</v>
      </c>
      <c r="E2" s="15">
        <v>37</v>
      </c>
      <c r="F2" s="15"/>
      <c r="G2" s="15">
        <v>16</v>
      </c>
      <c r="H2" s="15">
        <v>25</v>
      </c>
      <c r="I2" s="15"/>
      <c r="J2" s="94">
        <f t="shared" ref="J2:J65" si="0">SUM(C2:I2)</f>
        <v>131</v>
      </c>
    </row>
    <row r="3" spans="1:10">
      <c r="A3" s="97">
        <f t="shared" ref="A3:A66" si="1">A2+1</f>
        <v>2</v>
      </c>
      <c r="B3" s="36" t="s">
        <v>18</v>
      </c>
      <c r="C3" s="15">
        <v>26</v>
      </c>
      <c r="D3" s="15">
        <v>30</v>
      </c>
      <c r="E3" s="15">
        <v>27</v>
      </c>
      <c r="F3" s="15"/>
      <c r="G3" s="15">
        <v>23</v>
      </c>
      <c r="H3" s="15">
        <v>18</v>
      </c>
      <c r="I3" s="15"/>
      <c r="J3" s="94">
        <f t="shared" si="0"/>
        <v>124</v>
      </c>
    </row>
    <row r="4" spans="1:10">
      <c r="A4" s="97">
        <f t="shared" si="1"/>
        <v>3</v>
      </c>
      <c r="B4" s="35" t="s">
        <v>28</v>
      </c>
      <c r="C4" s="15">
        <v>26</v>
      </c>
      <c r="D4" s="15">
        <v>27</v>
      </c>
      <c r="E4" s="15">
        <v>33</v>
      </c>
      <c r="F4" s="15">
        <v>17</v>
      </c>
      <c r="G4" s="15">
        <v>2</v>
      </c>
      <c r="H4" s="15">
        <v>16</v>
      </c>
      <c r="I4" s="15"/>
      <c r="J4" s="94">
        <f t="shared" si="0"/>
        <v>121</v>
      </c>
    </row>
    <row r="5" spans="1:10">
      <c r="A5" s="97">
        <f t="shared" si="1"/>
        <v>4</v>
      </c>
      <c r="B5" s="34" t="s">
        <v>16</v>
      </c>
      <c r="C5" s="15">
        <v>30</v>
      </c>
      <c r="D5" s="15">
        <v>28</v>
      </c>
      <c r="E5" s="15">
        <v>29</v>
      </c>
      <c r="F5" s="15"/>
      <c r="G5" s="15">
        <v>6</v>
      </c>
      <c r="H5" s="15">
        <v>26</v>
      </c>
      <c r="I5" s="15"/>
      <c r="J5" s="94">
        <f t="shared" si="0"/>
        <v>119</v>
      </c>
    </row>
    <row r="6" spans="1:10">
      <c r="A6" s="97">
        <f t="shared" si="1"/>
        <v>5</v>
      </c>
      <c r="B6" s="35" t="s">
        <v>19</v>
      </c>
      <c r="C6" s="15">
        <v>30</v>
      </c>
      <c r="D6" s="15">
        <v>28</v>
      </c>
      <c r="E6" s="15">
        <v>29</v>
      </c>
      <c r="F6" s="15"/>
      <c r="G6" s="15"/>
      <c r="H6" s="15">
        <v>26</v>
      </c>
      <c r="I6" s="15"/>
      <c r="J6" s="94">
        <f t="shared" si="0"/>
        <v>113</v>
      </c>
    </row>
    <row r="7" spans="1:10">
      <c r="A7" s="97">
        <f t="shared" si="1"/>
        <v>6</v>
      </c>
      <c r="B7" s="35" t="s">
        <v>20</v>
      </c>
      <c r="C7" s="15">
        <v>31</v>
      </c>
      <c r="D7" s="15">
        <v>26</v>
      </c>
      <c r="E7" s="15">
        <v>24</v>
      </c>
      <c r="F7" s="15"/>
      <c r="G7" s="15">
        <v>16</v>
      </c>
      <c r="H7" s="15">
        <v>14</v>
      </c>
      <c r="I7" s="15"/>
      <c r="J7" s="94">
        <f t="shared" si="0"/>
        <v>111</v>
      </c>
    </row>
    <row r="8" spans="1:10">
      <c r="A8" s="97">
        <f t="shared" si="1"/>
        <v>7</v>
      </c>
      <c r="B8" s="35" t="s">
        <v>38</v>
      </c>
      <c r="C8" s="15">
        <v>21</v>
      </c>
      <c r="D8" s="15">
        <v>29</v>
      </c>
      <c r="E8" s="15">
        <v>35</v>
      </c>
      <c r="F8" s="15"/>
      <c r="G8" s="15"/>
      <c r="H8" s="15">
        <v>25</v>
      </c>
      <c r="I8" s="15"/>
      <c r="J8" s="94">
        <f t="shared" si="0"/>
        <v>110</v>
      </c>
    </row>
    <row r="9" spans="1:10">
      <c r="A9" s="97">
        <f t="shared" si="1"/>
        <v>8</v>
      </c>
      <c r="B9" s="35" t="s">
        <v>21</v>
      </c>
      <c r="C9" s="15">
        <v>27</v>
      </c>
      <c r="D9" s="15">
        <v>26</v>
      </c>
      <c r="E9" s="15">
        <v>24</v>
      </c>
      <c r="F9" s="15"/>
      <c r="G9" s="15">
        <v>18</v>
      </c>
      <c r="H9" s="15">
        <v>14</v>
      </c>
      <c r="I9" s="15"/>
      <c r="J9" s="94">
        <f t="shared" si="0"/>
        <v>109</v>
      </c>
    </row>
    <row r="10" spans="1:10">
      <c r="A10" s="97">
        <f t="shared" si="1"/>
        <v>9</v>
      </c>
      <c r="B10" s="95" t="s">
        <v>326</v>
      </c>
      <c r="C10" s="15">
        <v>28</v>
      </c>
      <c r="D10" s="15">
        <v>24</v>
      </c>
      <c r="E10" s="15">
        <v>36</v>
      </c>
      <c r="F10" s="15"/>
      <c r="G10" s="15"/>
      <c r="H10" s="15">
        <v>19</v>
      </c>
      <c r="I10" s="15"/>
      <c r="J10" s="94">
        <f t="shared" si="0"/>
        <v>107</v>
      </c>
    </row>
    <row r="11" spans="1:10">
      <c r="A11" s="97">
        <f t="shared" si="1"/>
        <v>10</v>
      </c>
      <c r="B11" s="36" t="s">
        <v>175</v>
      </c>
      <c r="C11" s="15">
        <v>28</v>
      </c>
      <c r="D11" s="15">
        <v>24</v>
      </c>
      <c r="E11" s="15">
        <v>36</v>
      </c>
      <c r="F11" s="15"/>
      <c r="G11" s="15"/>
      <c r="H11" s="15">
        <v>19</v>
      </c>
      <c r="I11" s="15"/>
      <c r="J11" s="94">
        <f t="shared" si="0"/>
        <v>107</v>
      </c>
    </row>
    <row r="12" spans="1:10">
      <c r="A12" s="97">
        <f t="shared" si="1"/>
        <v>11</v>
      </c>
      <c r="B12" s="35" t="s">
        <v>22</v>
      </c>
      <c r="C12" s="15">
        <v>19</v>
      </c>
      <c r="D12" s="15">
        <v>21</v>
      </c>
      <c r="E12" s="15">
        <v>22</v>
      </c>
      <c r="F12" s="15">
        <v>27</v>
      </c>
      <c r="G12" s="15">
        <v>12</v>
      </c>
      <c r="H12" s="15">
        <v>5</v>
      </c>
      <c r="I12" s="15"/>
      <c r="J12" s="94">
        <f t="shared" si="0"/>
        <v>106</v>
      </c>
    </row>
    <row r="13" spans="1:10">
      <c r="A13" s="97">
        <f t="shared" si="1"/>
        <v>12</v>
      </c>
      <c r="B13" s="35" t="s">
        <v>24</v>
      </c>
      <c r="C13" s="15">
        <v>11</v>
      </c>
      <c r="D13" s="15">
        <v>12</v>
      </c>
      <c r="E13" s="15">
        <v>34</v>
      </c>
      <c r="F13" s="15"/>
      <c r="G13" s="15">
        <v>21</v>
      </c>
      <c r="H13" s="15">
        <v>17</v>
      </c>
      <c r="I13" s="15"/>
      <c r="J13" s="94">
        <f t="shared" si="0"/>
        <v>95</v>
      </c>
    </row>
    <row r="14" spans="1:10">
      <c r="A14" s="97">
        <f t="shared" si="1"/>
        <v>13</v>
      </c>
      <c r="B14" s="15" t="s">
        <v>295</v>
      </c>
      <c r="C14" s="15">
        <v>29</v>
      </c>
      <c r="D14" s="15"/>
      <c r="E14" s="15">
        <v>28</v>
      </c>
      <c r="F14" s="15"/>
      <c r="G14" s="15">
        <v>13</v>
      </c>
      <c r="H14" s="15">
        <v>21</v>
      </c>
      <c r="I14" s="15"/>
      <c r="J14" s="94">
        <f t="shared" si="0"/>
        <v>91</v>
      </c>
    </row>
    <row r="15" spans="1:10">
      <c r="A15" s="97">
        <f t="shared" si="1"/>
        <v>14</v>
      </c>
      <c r="B15" s="35" t="s">
        <v>98</v>
      </c>
      <c r="C15" s="15">
        <v>23</v>
      </c>
      <c r="D15" s="15">
        <v>6</v>
      </c>
      <c r="E15" s="15"/>
      <c r="F15" s="15">
        <v>24</v>
      </c>
      <c r="G15" s="15">
        <v>15</v>
      </c>
      <c r="H15" s="15">
        <v>22</v>
      </c>
      <c r="I15" s="15"/>
      <c r="J15" s="94">
        <f t="shared" si="0"/>
        <v>90</v>
      </c>
    </row>
    <row r="16" spans="1:10">
      <c r="A16" s="97">
        <f t="shared" si="1"/>
        <v>15</v>
      </c>
      <c r="B16" s="36" t="s">
        <v>59</v>
      </c>
      <c r="C16" s="15">
        <v>24</v>
      </c>
      <c r="D16" s="15">
        <v>16</v>
      </c>
      <c r="E16" s="15">
        <v>30</v>
      </c>
      <c r="F16" s="15">
        <v>18</v>
      </c>
      <c r="G16" s="15"/>
      <c r="H16" s="15"/>
      <c r="I16" s="15"/>
      <c r="J16" s="94">
        <f t="shared" si="0"/>
        <v>88</v>
      </c>
    </row>
    <row r="17" spans="1:10">
      <c r="A17" s="97">
        <f t="shared" si="1"/>
        <v>16</v>
      </c>
      <c r="B17" s="35" t="s">
        <v>108</v>
      </c>
      <c r="C17" s="15">
        <v>24</v>
      </c>
      <c r="D17" s="15">
        <v>16</v>
      </c>
      <c r="E17" s="15">
        <v>30</v>
      </c>
      <c r="F17" s="15">
        <v>18</v>
      </c>
      <c r="G17" s="15"/>
      <c r="H17" s="15"/>
      <c r="I17" s="15"/>
      <c r="J17" s="94">
        <f t="shared" si="0"/>
        <v>88</v>
      </c>
    </row>
    <row r="18" spans="1:10">
      <c r="A18" s="97">
        <f t="shared" si="1"/>
        <v>17</v>
      </c>
      <c r="B18" s="35" t="s">
        <v>36</v>
      </c>
      <c r="C18" s="15">
        <v>21</v>
      </c>
      <c r="D18" s="15">
        <v>29</v>
      </c>
      <c r="E18" s="15">
        <v>35</v>
      </c>
      <c r="F18" s="15"/>
      <c r="G18" s="15"/>
      <c r="H18" s="15"/>
      <c r="I18" s="15"/>
      <c r="J18" s="94">
        <f t="shared" si="0"/>
        <v>85</v>
      </c>
    </row>
    <row r="19" spans="1:10">
      <c r="A19" s="97">
        <f t="shared" si="1"/>
        <v>18</v>
      </c>
      <c r="B19" s="34" t="s">
        <v>31</v>
      </c>
      <c r="C19" s="15"/>
      <c r="D19" s="15">
        <v>27</v>
      </c>
      <c r="E19" s="15">
        <v>33</v>
      </c>
      <c r="F19" s="15"/>
      <c r="G19" s="15">
        <v>8</v>
      </c>
      <c r="H19" s="15">
        <v>16</v>
      </c>
      <c r="I19" s="15"/>
      <c r="J19" s="94">
        <f t="shared" si="0"/>
        <v>84</v>
      </c>
    </row>
    <row r="20" spans="1:10">
      <c r="A20" s="97">
        <f t="shared" si="1"/>
        <v>19</v>
      </c>
      <c r="B20" s="35" t="s">
        <v>185</v>
      </c>
      <c r="C20" s="15">
        <v>5</v>
      </c>
      <c r="D20" s="15">
        <v>23</v>
      </c>
      <c r="E20" s="15">
        <v>5</v>
      </c>
      <c r="F20" s="15">
        <v>27</v>
      </c>
      <c r="G20" s="15">
        <v>18</v>
      </c>
      <c r="H20" s="15">
        <v>5</v>
      </c>
      <c r="I20" s="15"/>
      <c r="J20" s="94">
        <f t="shared" si="0"/>
        <v>83</v>
      </c>
    </row>
    <row r="21" spans="1:10">
      <c r="A21" s="97">
        <f t="shared" si="1"/>
        <v>20</v>
      </c>
      <c r="B21" s="37" t="s">
        <v>33</v>
      </c>
      <c r="C21" s="15">
        <v>20</v>
      </c>
      <c r="D21" s="15">
        <v>25</v>
      </c>
      <c r="E21" s="15">
        <v>6</v>
      </c>
      <c r="F21" s="15">
        <v>22</v>
      </c>
      <c r="G21" s="15"/>
      <c r="H21" s="15">
        <v>7</v>
      </c>
      <c r="I21" s="15"/>
      <c r="J21" s="94">
        <f t="shared" si="0"/>
        <v>80</v>
      </c>
    </row>
    <row r="22" spans="1:10">
      <c r="A22" s="97">
        <f t="shared" si="1"/>
        <v>21</v>
      </c>
      <c r="B22" s="35" t="s">
        <v>69</v>
      </c>
      <c r="C22" s="15"/>
      <c r="D22" s="15"/>
      <c r="E22" s="15">
        <v>34</v>
      </c>
      <c r="F22" s="15"/>
      <c r="G22" s="15">
        <v>25</v>
      </c>
      <c r="H22" s="15">
        <v>17</v>
      </c>
      <c r="I22" s="15"/>
      <c r="J22" s="94">
        <f t="shared" si="0"/>
        <v>76</v>
      </c>
    </row>
    <row r="23" spans="1:10">
      <c r="A23" s="97">
        <f t="shared" si="1"/>
        <v>22</v>
      </c>
      <c r="B23" s="35" t="s">
        <v>137</v>
      </c>
      <c r="C23" s="15">
        <v>1</v>
      </c>
      <c r="D23" s="15">
        <v>19</v>
      </c>
      <c r="E23" s="15">
        <v>15</v>
      </c>
      <c r="F23" s="15">
        <v>25</v>
      </c>
      <c r="G23" s="15">
        <v>15</v>
      </c>
      <c r="H23" s="15"/>
      <c r="I23" s="15"/>
      <c r="J23" s="94">
        <f t="shared" si="0"/>
        <v>75</v>
      </c>
    </row>
    <row r="24" spans="1:10">
      <c r="A24" s="97">
        <f t="shared" si="1"/>
        <v>23</v>
      </c>
      <c r="B24" s="127" t="s">
        <v>473</v>
      </c>
      <c r="C24" s="15">
        <v>16</v>
      </c>
      <c r="D24" s="15">
        <v>14</v>
      </c>
      <c r="E24" s="15">
        <v>21</v>
      </c>
      <c r="F24" s="15"/>
      <c r="G24" s="15"/>
      <c r="H24" s="15">
        <v>24</v>
      </c>
      <c r="I24" s="15"/>
      <c r="J24" s="94">
        <f t="shared" si="0"/>
        <v>75</v>
      </c>
    </row>
    <row r="25" spans="1:10">
      <c r="A25" s="97">
        <f t="shared" si="1"/>
        <v>24</v>
      </c>
      <c r="B25" s="15" t="s">
        <v>472</v>
      </c>
      <c r="C25" s="15">
        <v>16</v>
      </c>
      <c r="D25" s="15">
        <v>14</v>
      </c>
      <c r="E25" s="15">
        <v>21</v>
      </c>
      <c r="F25" s="15"/>
      <c r="G25" s="15"/>
      <c r="H25" s="15">
        <v>24</v>
      </c>
      <c r="I25" s="15"/>
      <c r="J25" s="94">
        <f t="shared" si="0"/>
        <v>75</v>
      </c>
    </row>
    <row r="26" spans="1:10">
      <c r="A26" s="97">
        <f t="shared" si="1"/>
        <v>25</v>
      </c>
      <c r="B26" s="18" t="s">
        <v>37</v>
      </c>
      <c r="C26" s="15"/>
      <c r="D26" s="15">
        <v>30</v>
      </c>
      <c r="E26" s="15">
        <v>27</v>
      </c>
      <c r="F26" s="15"/>
      <c r="G26" s="15"/>
      <c r="H26" s="15">
        <v>18</v>
      </c>
      <c r="I26" s="15"/>
      <c r="J26" s="94">
        <f t="shared" si="0"/>
        <v>75</v>
      </c>
    </row>
    <row r="27" spans="1:10">
      <c r="A27" s="97">
        <f t="shared" si="1"/>
        <v>26</v>
      </c>
      <c r="B27" s="95" t="s">
        <v>347</v>
      </c>
      <c r="C27" s="15">
        <v>22</v>
      </c>
      <c r="D27" s="15"/>
      <c r="E27" s="15">
        <v>25</v>
      </c>
      <c r="F27" s="15">
        <v>25</v>
      </c>
      <c r="G27" s="15"/>
      <c r="H27" s="15"/>
      <c r="I27" s="15"/>
      <c r="J27" s="94">
        <f t="shared" si="0"/>
        <v>72</v>
      </c>
    </row>
    <row r="28" spans="1:10">
      <c r="A28" s="97">
        <f t="shared" si="1"/>
        <v>27</v>
      </c>
      <c r="B28" s="35" t="s">
        <v>32</v>
      </c>
      <c r="C28" s="15">
        <v>20</v>
      </c>
      <c r="D28" s="15">
        <v>8</v>
      </c>
      <c r="E28" s="15">
        <v>16</v>
      </c>
      <c r="F28" s="15">
        <v>16</v>
      </c>
      <c r="G28" s="15"/>
      <c r="H28" s="15">
        <v>12</v>
      </c>
      <c r="I28" s="15"/>
      <c r="J28" s="94">
        <f t="shared" si="0"/>
        <v>72</v>
      </c>
    </row>
    <row r="29" spans="1:10">
      <c r="A29" s="97">
        <f t="shared" si="1"/>
        <v>28</v>
      </c>
      <c r="B29" s="36" t="s">
        <v>54</v>
      </c>
      <c r="C29" s="15">
        <v>14</v>
      </c>
      <c r="D29" s="15">
        <v>20</v>
      </c>
      <c r="E29" s="15">
        <v>13</v>
      </c>
      <c r="F29" s="15"/>
      <c r="G29" s="15"/>
      <c r="H29" s="15">
        <v>22</v>
      </c>
      <c r="I29" s="15"/>
      <c r="J29" s="94">
        <f t="shared" si="0"/>
        <v>69</v>
      </c>
    </row>
    <row r="30" spans="1:10">
      <c r="A30" s="97">
        <f t="shared" si="1"/>
        <v>29</v>
      </c>
      <c r="B30" s="15" t="s">
        <v>377</v>
      </c>
      <c r="C30" s="15">
        <v>14</v>
      </c>
      <c r="D30" s="15">
        <v>20</v>
      </c>
      <c r="E30" s="15">
        <v>13</v>
      </c>
      <c r="F30" s="15"/>
      <c r="G30" s="15">
        <v>21</v>
      </c>
      <c r="H30" s="15"/>
      <c r="I30" s="15"/>
      <c r="J30" s="94">
        <f t="shared" si="0"/>
        <v>68</v>
      </c>
    </row>
    <row r="31" spans="1:10">
      <c r="A31" s="97">
        <f t="shared" si="1"/>
        <v>30</v>
      </c>
      <c r="B31" s="35" t="s">
        <v>135</v>
      </c>
      <c r="C31" s="15">
        <v>6</v>
      </c>
      <c r="D31" s="15"/>
      <c r="E31" s="15">
        <v>28</v>
      </c>
      <c r="F31" s="15"/>
      <c r="G31" s="15">
        <v>24</v>
      </c>
      <c r="H31" s="15">
        <v>10</v>
      </c>
      <c r="I31" s="15"/>
      <c r="J31" s="94">
        <f t="shared" si="0"/>
        <v>68</v>
      </c>
    </row>
    <row r="32" spans="1:10">
      <c r="A32" s="97">
        <f t="shared" si="1"/>
        <v>31</v>
      </c>
      <c r="B32" s="127" t="s">
        <v>471</v>
      </c>
      <c r="C32" s="15">
        <v>15</v>
      </c>
      <c r="D32" s="15">
        <v>13</v>
      </c>
      <c r="E32" s="15">
        <v>26</v>
      </c>
      <c r="F32" s="15">
        <v>13</v>
      </c>
      <c r="G32" s="15"/>
      <c r="H32" s="15"/>
      <c r="I32" s="15"/>
      <c r="J32" s="94">
        <f t="shared" si="0"/>
        <v>67</v>
      </c>
    </row>
    <row r="33" spans="1:10">
      <c r="A33" s="97">
        <f t="shared" si="1"/>
        <v>32</v>
      </c>
      <c r="B33" s="15" t="s">
        <v>262</v>
      </c>
      <c r="C33" s="15">
        <v>8</v>
      </c>
      <c r="D33" s="15">
        <v>17</v>
      </c>
      <c r="E33" s="15"/>
      <c r="F33" s="15">
        <v>19</v>
      </c>
      <c r="G33" s="15">
        <v>12</v>
      </c>
      <c r="H33" s="15">
        <v>8</v>
      </c>
      <c r="I33" s="15"/>
      <c r="J33" s="94">
        <f t="shared" si="0"/>
        <v>64</v>
      </c>
    </row>
    <row r="34" spans="1:10">
      <c r="A34" s="97">
        <f t="shared" si="1"/>
        <v>33</v>
      </c>
      <c r="B34" s="35" t="s">
        <v>73</v>
      </c>
      <c r="C34" s="15">
        <v>7</v>
      </c>
      <c r="D34" s="15">
        <v>18</v>
      </c>
      <c r="E34" s="15">
        <v>19</v>
      </c>
      <c r="F34" s="15"/>
      <c r="G34" s="15">
        <v>19</v>
      </c>
      <c r="H34" s="15"/>
      <c r="I34" s="15"/>
      <c r="J34" s="94">
        <f t="shared" si="0"/>
        <v>63</v>
      </c>
    </row>
    <row r="35" spans="1:10">
      <c r="A35" s="97">
        <f t="shared" si="1"/>
        <v>34</v>
      </c>
      <c r="B35" s="35" t="s">
        <v>66</v>
      </c>
      <c r="C35" s="15">
        <v>17</v>
      </c>
      <c r="D35" s="15">
        <v>2</v>
      </c>
      <c r="E35" s="15">
        <v>12</v>
      </c>
      <c r="F35" s="15"/>
      <c r="G35" s="15">
        <v>11</v>
      </c>
      <c r="H35" s="15">
        <v>20</v>
      </c>
      <c r="I35" s="15"/>
      <c r="J35" s="94">
        <f t="shared" si="0"/>
        <v>62</v>
      </c>
    </row>
    <row r="36" spans="1:10">
      <c r="A36" s="97">
        <f t="shared" si="1"/>
        <v>35</v>
      </c>
      <c r="B36" s="35" t="s">
        <v>67</v>
      </c>
      <c r="C36" s="15">
        <v>17</v>
      </c>
      <c r="D36" s="15">
        <v>2</v>
      </c>
      <c r="E36" s="15">
        <v>12</v>
      </c>
      <c r="F36" s="15"/>
      <c r="G36" s="15">
        <v>11</v>
      </c>
      <c r="H36" s="15">
        <v>20</v>
      </c>
      <c r="I36" s="15"/>
      <c r="J36" s="94">
        <f t="shared" si="0"/>
        <v>62</v>
      </c>
    </row>
    <row r="37" spans="1:10">
      <c r="A37" s="97">
        <f t="shared" si="1"/>
        <v>36</v>
      </c>
      <c r="B37" s="53" t="s">
        <v>247</v>
      </c>
      <c r="C37" s="15">
        <v>8</v>
      </c>
      <c r="D37" s="15">
        <v>17</v>
      </c>
      <c r="E37" s="15">
        <v>17</v>
      </c>
      <c r="F37" s="15">
        <v>19</v>
      </c>
      <c r="G37" s="15"/>
      <c r="H37" s="15"/>
      <c r="I37" s="15"/>
      <c r="J37" s="94">
        <f t="shared" si="0"/>
        <v>61</v>
      </c>
    </row>
    <row r="38" spans="1:10">
      <c r="A38" s="97">
        <f t="shared" si="1"/>
        <v>37</v>
      </c>
      <c r="B38" s="35" t="s">
        <v>35</v>
      </c>
      <c r="C38" s="15"/>
      <c r="D38" s="15">
        <v>23</v>
      </c>
      <c r="E38" s="15">
        <v>32</v>
      </c>
      <c r="F38" s="15"/>
      <c r="G38" s="15">
        <v>4</v>
      </c>
      <c r="H38" s="15"/>
      <c r="I38" s="15"/>
      <c r="J38" s="94">
        <f t="shared" si="0"/>
        <v>59</v>
      </c>
    </row>
    <row r="39" spans="1:10">
      <c r="A39" s="97">
        <f t="shared" si="1"/>
        <v>38</v>
      </c>
      <c r="B39" s="35" t="s">
        <v>34</v>
      </c>
      <c r="C39" s="15"/>
      <c r="D39" s="15">
        <v>22</v>
      </c>
      <c r="E39" s="15">
        <v>37</v>
      </c>
      <c r="F39" s="15"/>
      <c r="G39" s="15"/>
      <c r="H39" s="15"/>
      <c r="I39" s="15"/>
      <c r="J39" s="94">
        <f t="shared" si="0"/>
        <v>59</v>
      </c>
    </row>
    <row r="40" spans="1:10">
      <c r="A40" s="97">
        <f t="shared" si="1"/>
        <v>39</v>
      </c>
      <c r="B40" s="35" t="s">
        <v>132</v>
      </c>
      <c r="C40" s="15"/>
      <c r="D40" s="15">
        <v>11</v>
      </c>
      <c r="E40" s="15">
        <v>18</v>
      </c>
      <c r="F40" s="15"/>
      <c r="G40" s="15">
        <v>24</v>
      </c>
      <c r="H40" s="15">
        <v>4</v>
      </c>
      <c r="I40" s="15"/>
      <c r="J40" s="94">
        <f t="shared" si="0"/>
        <v>57</v>
      </c>
    </row>
    <row r="41" spans="1:10">
      <c r="A41" s="97">
        <f t="shared" si="1"/>
        <v>40</v>
      </c>
      <c r="B41" s="35" t="s">
        <v>71</v>
      </c>
      <c r="C41" s="15">
        <v>22</v>
      </c>
      <c r="D41" s="15"/>
      <c r="E41" s="15">
        <v>17</v>
      </c>
      <c r="F41" s="15">
        <v>17</v>
      </c>
      <c r="G41" s="15"/>
      <c r="H41" s="15"/>
      <c r="I41" s="15"/>
      <c r="J41" s="94">
        <f t="shared" si="0"/>
        <v>56</v>
      </c>
    </row>
    <row r="42" spans="1:10">
      <c r="A42" s="97">
        <f t="shared" si="1"/>
        <v>41</v>
      </c>
      <c r="B42" s="15" t="s">
        <v>332</v>
      </c>
      <c r="C42" s="15"/>
      <c r="D42" s="15">
        <v>11</v>
      </c>
      <c r="E42" s="15">
        <v>18</v>
      </c>
      <c r="F42" s="15"/>
      <c r="G42" s="15">
        <v>22</v>
      </c>
      <c r="H42" s="15">
        <v>4</v>
      </c>
      <c r="I42" s="15"/>
      <c r="J42" s="94">
        <f t="shared" si="0"/>
        <v>55</v>
      </c>
    </row>
    <row r="43" spans="1:10">
      <c r="A43" s="97">
        <f t="shared" si="1"/>
        <v>42</v>
      </c>
      <c r="B43" s="15" t="s">
        <v>340</v>
      </c>
      <c r="C43" s="15">
        <v>18</v>
      </c>
      <c r="D43" s="15"/>
      <c r="E43" s="15">
        <v>25</v>
      </c>
      <c r="F43" s="15">
        <v>11</v>
      </c>
      <c r="G43" s="15"/>
      <c r="H43" s="15"/>
      <c r="I43" s="15"/>
      <c r="J43" s="94">
        <f t="shared" si="0"/>
        <v>54</v>
      </c>
    </row>
    <row r="44" spans="1:10">
      <c r="A44" s="97">
        <f t="shared" si="1"/>
        <v>43</v>
      </c>
      <c r="B44" s="35" t="s">
        <v>29</v>
      </c>
      <c r="C44" s="15"/>
      <c r="D44" s="15">
        <v>7</v>
      </c>
      <c r="E44" s="15">
        <v>32</v>
      </c>
      <c r="F44" s="15"/>
      <c r="G44" s="15"/>
      <c r="H44" s="15">
        <v>15</v>
      </c>
      <c r="I44" s="15"/>
      <c r="J44" s="94">
        <f t="shared" si="0"/>
        <v>54</v>
      </c>
    </row>
    <row r="45" spans="1:10">
      <c r="A45" s="97">
        <f t="shared" si="1"/>
        <v>44</v>
      </c>
      <c r="B45" s="15" t="s">
        <v>309</v>
      </c>
      <c r="C45" s="15">
        <v>10</v>
      </c>
      <c r="D45" s="15"/>
      <c r="E45" s="15">
        <v>23</v>
      </c>
      <c r="F45" s="15"/>
      <c r="G45" s="15">
        <v>20</v>
      </c>
      <c r="H45" s="15"/>
      <c r="I45" s="15"/>
      <c r="J45" s="94">
        <f t="shared" si="0"/>
        <v>53</v>
      </c>
    </row>
    <row r="46" spans="1:10">
      <c r="A46" s="97">
        <f t="shared" si="1"/>
        <v>45</v>
      </c>
      <c r="B46" s="36" t="s">
        <v>30</v>
      </c>
      <c r="C46" s="15"/>
      <c r="D46" s="15">
        <v>25</v>
      </c>
      <c r="E46" s="15">
        <v>6</v>
      </c>
      <c r="F46" s="15">
        <v>22</v>
      </c>
      <c r="G46" s="15"/>
      <c r="H46" s="15"/>
      <c r="I46" s="15"/>
      <c r="J46" s="94">
        <f t="shared" si="0"/>
        <v>53</v>
      </c>
    </row>
    <row r="47" spans="1:10">
      <c r="A47" s="97">
        <f t="shared" si="1"/>
        <v>46</v>
      </c>
      <c r="B47" s="35" t="s">
        <v>122</v>
      </c>
      <c r="C47" s="15">
        <v>25</v>
      </c>
      <c r="D47" s="15"/>
      <c r="E47" s="15">
        <v>20</v>
      </c>
      <c r="F47" s="15"/>
      <c r="G47" s="15">
        <v>1</v>
      </c>
      <c r="H47" s="15">
        <v>6</v>
      </c>
      <c r="I47" s="15"/>
      <c r="J47" s="94">
        <f t="shared" si="0"/>
        <v>52</v>
      </c>
    </row>
    <row r="48" spans="1:10">
      <c r="A48" s="97">
        <f t="shared" si="1"/>
        <v>47</v>
      </c>
      <c r="B48" s="15" t="s">
        <v>304</v>
      </c>
      <c r="C48" s="15">
        <v>25</v>
      </c>
      <c r="D48" s="15"/>
      <c r="E48" s="15">
        <v>20</v>
      </c>
      <c r="F48" s="15"/>
      <c r="G48" s="15">
        <v>1</v>
      </c>
      <c r="H48" s="15">
        <v>6</v>
      </c>
      <c r="I48" s="15"/>
      <c r="J48" s="94">
        <f t="shared" si="0"/>
        <v>52</v>
      </c>
    </row>
    <row r="49" spans="1:10">
      <c r="A49" s="97">
        <f t="shared" si="1"/>
        <v>48</v>
      </c>
      <c r="B49" s="15" t="s">
        <v>323</v>
      </c>
      <c r="C49" s="15">
        <v>5</v>
      </c>
      <c r="D49" s="15">
        <v>13</v>
      </c>
      <c r="E49" s="15">
        <v>26</v>
      </c>
      <c r="F49" s="15"/>
      <c r="G49" s="15">
        <v>7</v>
      </c>
      <c r="H49" s="15"/>
      <c r="I49" s="15"/>
      <c r="J49" s="94">
        <f t="shared" si="0"/>
        <v>51</v>
      </c>
    </row>
    <row r="50" spans="1:10">
      <c r="A50" s="97">
        <f t="shared" si="1"/>
        <v>49</v>
      </c>
      <c r="B50" s="34" t="s">
        <v>218</v>
      </c>
      <c r="C50" s="15"/>
      <c r="D50" s="15">
        <v>10</v>
      </c>
      <c r="E50" s="15">
        <v>23</v>
      </c>
      <c r="F50" s="15"/>
      <c r="G50" s="15">
        <v>17</v>
      </c>
      <c r="H50" s="15"/>
      <c r="I50" s="15"/>
      <c r="J50" s="94">
        <f t="shared" si="0"/>
        <v>50</v>
      </c>
    </row>
    <row r="51" spans="1:10">
      <c r="A51" s="97">
        <f t="shared" si="1"/>
        <v>50</v>
      </c>
      <c r="B51" s="15" t="s">
        <v>300</v>
      </c>
      <c r="C51" s="15">
        <v>29</v>
      </c>
      <c r="D51" s="15"/>
      <c r="E51" s="15"/>
      <c r="F51" s="15"/>
      <c r="G51" s="15"/>
      <c r="H51" s="15">
        <v>21</v>
      </c>
      <c r="I51" s="15"/>
      <c r="J51" s="94">
        <f t="shared" si="0"/>
        <v>50</v>
      </c>
    </row>
    <row r="52" spans="1:10">
      <c r="A52" s="97">
        <f t="shared" si="1"/>
        <v>51</v>
      </c>
      <c r="B52" s="34" t="s">
        <v>242</v>
      </c>
      <c r="C52" s="15">
        <v>13</v>
      </c>
      <c r="D52" s="15"/>
      <c r="E52" s="15">
        <v>8</v>
      </c>
      <c r="F52" s="15"/>
      <c r="G52" s="15">
        <v>14</v>
      </c>
      <c r="H52" s="15">
        <v>13</v>
      </c>
      <c r="I52" s="15"/>
      <c r="J52" s="94">
        <f t="shared" si="0"/>
        <v>48</v>
      </c>
    </row>
    <row r="53" spans="1:10">
      <c r="A53" s="97">
        <f t="shared" si="1"/>
        <v>52</v>
      </c>
      <c r="B53" s="35" t="s">
        <v>26</v>
      </c>
      <c r="C53" s="15"/>
      <c r="D53" s="15">
        <v>21</v>
      </c>
      <c r="E53" s="15">
        <v>22</v>
      </c>
      <c r="F53" s="15"/>
      <c r="G53" s="15">
        <v>3</v>
      </c>
      <c r="H53" s="15"/>
      <c r="I53" s="15"/>
      <c r="J53" s="94">
        <f t="shared" si="0"/>
        <v>46</v>
      </c>
    </row>
    <row r="54" spans="1:10">
      <c r="A54" s="97">
        <f t="shared" si="1"/>
        <v>53</v>
      </c>
      <c r="B54" s="35" t="s">
        <v>119</v>
      </c>
      <c r="C54" s="15">
        <v>7</v>
      </c>
      <c r="D54" s="15"/>
      <c r="E54" s="15">
        <v>19</v>
      </c>
      <c r="F54" s="15"/>
      <c r="G54" s="15">
        <v>19</v>
      </c>
      <c r="H54" s="15"/>
      <c r="I54" s="15"/>
      <c r="J54" s="94">
        <f t="shared" si="0"/>
        <v>45</v>
      </c>
    </row>
    <row r="55" spans="1:10">
      <c r="A55" s="97">
        <f t="shared" si="1"/>
        <v>54</v>
      </c>
      <c r="B55" s="35" t="s">
        <v>101</v>
      </c>
      <c r="C55" s="15">
        <v>1</v>
      </c>
      <c r="D55" s="15">
        <v>19</v>
      </c>
      <c r="E55" s="15">
        <v>15</v>
      </c>
      <c r="F55" s="15">
        <v>6</v>
      </c>
      <c r="G55" s="15">
        <v>2</v>
      </c>
      <c r="H55" s="15"/>
      <c r="I55" s="15"/>
      <c r="J55" s="94">
        <f t="shared" si="0"/>
        <v>43</v>
      </c>
    </row>
    <row r="56" spans="1:10">
      <c r="A56" s="97">
        <f t="shared" si="1"/>
        <v>55</v>
      </c>
      <c r="B56" s="95" t="s">
        <v>290</v>
      </c>
      <c r="C56" s="15">
        <v>15</v>
      </c>
      <c r="D56" s="15"/>
      <c r="E56" s="15"/>
      <c r="F56" s="15"/>
      <c r="G56" s="15">
        <v>14</v>
      </c>
      <c r="H56" s="15">
        <v>13</v>
      </c>
      <c r="I56" s="15"/>
      <c r="J56" s="94">
        <f t="shared" si="0"/>
        <v>42</v>
      </c>
    </row>
    <row r="57" spans="1:10">
      <c r="A57" s="97">
        <f t="shared" si="1"/>
        <v>56</v>
      </c>
      <c r="B57" s="34" t="s">
        <v>229</v>
      </c>
      <c r="C57" s="15">
        <v>19</v>
      </c>
      <c r="D57" s="15"/>
      <c r="E57" s="15"/>
      <c r="F57" s="15"/>
      <c r="G57" s="15">
        <v>22</v>
      </c>
      <c r="H57" s="15"/>
      <c r="I57" s="15"/>
      <c r="J57" s="94">
        <f t="shared" si="0"/>
        <v>41</v>
      </c>
    </row>
    <row r="58" spans="1:10">
      <c r="A58" s="97">
        <f t="shared" si="1"/>
        <v>57</v>
      </c>
      <c r="B58" s="34" t="s">
        <v>208</v>
      </c>
      <c r="C58" s="15"/>
      <c r="D58" s="15"/>
      <c r="E58" s="15">
        <v>31</v>
      </c>
      <c r="F58" s="15"/>
      <c r="G58" s="15">
        <v>10</v>
      </c>
      <c r="H58" s="15"/>
      <c r="I58" s="15"/>
      <c r="J58" s="94">
        <f t="shared" si="0"/>
        <v>41</v>
      </c>
    </row>
    <row r="59" spans="1:10">
      <c r="A59" s="97">
        <f t="shared" si="1"/>
        <v>58</v>
      </c>
      <c r="B59" s="35" t="s">
        <v>61</v>
      </c>
      <c r="C59" s="15">
        <v>18</v>
      </c>
      <c r="D59" s="15">
        <v>8</v>
      </c>
      <c r="E59" s="15">
        <v>14</v>
      </c>
      <c r="F59" s="15"/>
      <c r="G59" s="15"/>
      <c r="H59" s="15"/>
      <c r="I59" s="15"/>
      <c r="J59" s="94">
        <f t="shared" si="0"/>
        <v>40</v>
      </c>
    </row>
    <row r="60" spans="1:10">
      <c r="A60" s="97">
        <f t="shared" si="1"/>
        <v>59</v>
      </c>
      <c r="B60" s="35" t="s">
        <v>100</v>
      </c>
      <c r="C60" s="15"/>
      <c r="D60" s="15"/>
      <c r="E60" s="15">
        <v>31</v>
      </c>
      <c r="F60" s="15"/>
      <c r="G60" s="15">
        <v>8</v>
      </c>
      <c r="H60" s="15"/>
      <c r="I60" s="15"/>
      <c r="J60" s="94">
        <f t="shared" si="0"/>
        <v>39</v>
      </c>
    </row>
    <row r="61" spans="1:10">
      <c r="A61" s="97">
        <f t="shared" si="1"/>
        <v>60</v>
      </c>
      <c r="B61" s="34" t="s">
        <v>243</v>
      </c>
      <c r="C61" s="15">
        <v>10</v>
      </c>
      <c r="D61" s="15"/>
      <c r="E61" s="15">
        <v>8</v>
      </c>
      <c r="F61" s="15"/>
      <c r="G61" s="15">
        <v>20</v>
      </c>
      <c r="H61" s="15"/>
      <c r="I61" s="15"/>
      <c r="J61" s="94">
        <f t="shared" si="0"/>
        <v>38</v>
      </c>
    </row>
    <row r="62" spans="1:10">
      <c r="A62" s="97">
        <f t="shared" si="1"/>
        <v>61</v>
      </c>
      <c r="B62" s="35" t="s">
        <v>49</v>
      </c>
      <c r="C62" s="15"/>
      <c r="D62" s="15"/>
      <c r="E62" s="15"/>
      <c r="F62" s="15">
        <v>26</v>
      </c>
      <c r="G62" s="15"/>
      <c r="H62" s="15">
        <v>12</v>
      </c>
      <c r="I62" s="15"/>
      <c r="J62" s="94">
        <f t="shared" si="0"/>
        <v>38</v>
      </c>
    </row>
    <row r="63" spans="1:10">
      <c r="A63" s="97">
        <f t="shared" si="1"/>
        <v>62</v>
      </c>
      <c r="B63" s="95" t="s">
        <v>481</v>
      </c>
      <c r="C63" s="15">
        <v>13</v>
      </c>
      <c r="D63" s="15">
        <v>15</v>
      </c>
      <c r="E63" s="15"/>
      <c r="F63" s="15"/>
      <c r="G63" s="15">
        <v>7</v>
      </c>
      <c r="H63" s="15">
        <v>3</v>
      </c>
      <c r="I63" s="15"/>
      <c r="J63" s="94">
        <f t="shared" si="0"/>
        <v>38</v>
      </c>
    </row>
    <row r="64" spans="1:10">
      <c r="A64" s="97">
        <f t="shared" si="1"/>
        <v>63</v>
      </c>
      <c r="B64" s="36" t="s">
        <v>84</v>
      </c>
      <c r="C64" s="15"/>
      <c r="D64" s="15"/>
      <c r="E64" s="15">
        <v>7</v>
      </c>
      <c r="F64" s="15">
        <v>20</v>
      </c>
      <c r="G64" s="15">
        <v>10</v>
      </c>
      <c r="H64" s="15"/>
      <c r="I64" s="15"/>
      <c r="J64" s="94">
        <f t="shared" si="0"/>
        <v>37</v>
      </c>
    </row>
    <row r="65" spans="1:10">
      <c r="A65" s="97">
        <f t="shared" si="1"/>
        <v>64</v>
      </c>
      <c r="B65" s="15" t="s">
        <v>585</v>
      </c>
      <c r="C65" s="15"/>
      <c r="D65" s="15"/>
      <c r="E65" s="15">
        <v>10</v>
      </c>
      <c r="F65" s="15"/>
      <c r="G65" s="15">
        <v>23</v>
      </c>
      <c r="H65" s="15">
        <v>3</v>
      </c>
      <c r="I65" s="15"/>
      <c r="J65" s="94">
        <f t="shared" si="0"/>
        <v>36</v>
      </c>
    </row>
    <row r="66" spans="1:10">
      <c r="A66" s="97">
        <f t="shared" si="1"/>
        <v>65</v>
      </c>
      <c r="B66" s="15" t="s">
        <v>442</v>
      </c>
      <c r="C66" s="15"/>
      <c r="D66" s="15"/>
      <c r="E66" s="15">
        <v>16</v>
      </c>
      <c r="F66" s="15">
        <v>16</v>
      </c>
      <c r="G66" s="15"/>
      <c r="H66" s="15"/>
      <c r="I66" s="15"/>
      <c r="J66" s="94">
        <f t="shared" ref="J66:J129" si="2">SUM(C66:I66)</f>
        <v>32</v>
      </c>
    </row>
    <row r="67" spans="1:10">
      <c r="A67" s="97">
        <f t="shared" ref="A67:A130" si="3">A66+1</f>
        <v>66</v>
      </c>
      <c r="B67" s="35" t="s">
        <v>17</v>
      </c>
      <c r="C67" s="15">
        <v>6</v>
      </c>
      <c r="D67" s="15"/>
      <c r="E67" s="15"/>
      <c r="F67" s="15"/>
      <c r="G67" s="15">
        <v>25</v>
      </c>
      <c r="H67" s="15"/>
      <c r="I67" s="15"/>
      <c r="J67" s="94">
        <f t="shared" si="2"/>
        <v>31</v>
      </c>
    </row>
    <row r="68" spans="1:10">
      <c r="A68" s="97">
        <f t="shared" si="3"/>
        <v>67</v>
      </c>
      <c r="B68" s="36" t="s">
        <v>76</v>
      </c>
      <c r="C68" s="15">
        <v>23</v>
      </c>
      <c r="D68" s="15">
        <v>6</v>
      </c>
      <c r="E68" s="15"/>
      <c r="F68" s="15"/>
      <c r="G68" s="15"/>
      <c r="H68" s="15"/>
      <c r="I68" s="15"/>
      <c r="J68" s="94">
        <f t="shared" si="2"/>
        <v>29</v>
      </c>
    </row>
    <row r="69" spans="1:10">
      <c r="A69" s="97">
        <f t="shared" si="3"/>
        <v>68</v>
      </c>
      <c r="B69" s="35" t="s">
        <v>45</v>
      </c>
      <c r="C69" s="15"/>
      <c r="D69" s="15">
        <v>10</v>
      </c>
      <c r="E69" s="15">
        <v>11</v>
      </c>
      <c r="F69" s="15"/>
      <c r="G69" s="15">
        <v>6</v>
      </c>
      <c r="H69" s="15"/>
      <c r="I69" s="15"/>
      <c r="J69" s="94">
        <f t="shared" si="2"/>
        <v>27</v>
      </c>
    </row>
    <row r="70" spans="1:10">
      <c r="A70" s="97">
        <f t="shared" si="3"/>
        <v>69</v>
      </c>
      <c r="B70" s="36" t="s">
        <v>47</v>
      </c>
      <c r="C70" s="15">
        <v>27</v>
      </c>
      <c r="D70" s="15"/>
      <c r="E70" s="15"/>
      <c r="F70" s="15"/>
      <c r="G70" s="15"/>
      <c r="H70" s="15"/>
      <c r="I70" s="15"/>
      <c r="J70" s="94">
        <f t="shared" si="2"/>
        <v>27</v>
      </c>
    </row>
    <row r="71" spans="1:10">
      <c r="A71" s="97">
        <f t="shared" si="3"/>
        <v>70</v>
      </c>
      <c r="B71" s="36" t="s">
        <v>64</v>
      </c>
      <c r="C71" s="15"/>
      <c r="D71" s="15"/>
      <c r="E71" s="15">
        <v>7</v>
      </c>
      <c r="F71" s="15">
        <v>20</v>
      </c>
      <c r="G71" s="15"/>
      <c r="H71" s="15"/>
      <c r="I71" s="15"/>
      <c r="J71" s="94">
        <f t="shared" si="2"/>
        <v>27</v>
      </c>
    </row>
    <row r="72" spans="1:10">
      <c r="A72" s="97">
        <f t="shared" si="3"/>
        <v>71</v>
      </c>
      <c r="B72" s="35" t="s">
        <v>25</v>
      </c>
      <c r="C72" s="15">
        <v>12</v>
      </c>
      <c r="D72" s="15"/>
      <c r="E72" s="15"/>
      <c r="F72" s="15"/>
      <c r="G72" s="15"/>
      <c r="H72" s="15">
        <v>15</v>
      </c>
      <c r="I72" s="15"/>
      <c r="J72" s="94">
        <f t="shared" si="2"/>
        <v>27</v>
      </c>
    </row>
    <row r="73" spans="1:10">
      <c r="A73" s="97">
        <f t="shared" si="3"/>
        <v>72</v>
      </c>
      <c r="B73" s="35" t="s">
        <v>58</v>
      </c>
      <c r="C73" s="15"/>
      <c r="D73" s="15"/>
      <c r="E73" s="15"/>
      <c r="F73" s="15">
        <v>26</v>
      </c>
      <c r="G73" s="15"/>
      <c r="H73" s="15"/>
      <c r="I73" s="15"/>
      <c r="J73" s="94">
        <f t="shared" si="2"/>
        <v>26</v>
      </c>
    </row>
    <row r="74" spans="1:10">
      <c r="A74" s="97">
        <f t="shared" si="3"/>
        <v>73</v>
      </c>
      <c r="B74" s="95" t="s">
        <v>662</v>
      </c>
      <c r="C74" s="15"/>
      <c r="D74" s="15"/>
      <c r="E74" s="15"/>
      <c r="F74" s="15">
        <v>24</v>
      </c>
      <c r="G74" s="15"/>
      <c r="H74" s="15"/>
      <c r="I74" s="15"/>
      <c r="J74" s="94">
        <f t="shared" si="2"/>
        <v>24</v>
      </c>
    </row>
    <row r="75" spans="1:10">
      <c r="A75" s="97">
        <f t="shared" si="3"/>
        <v>74</v>
      </c>
      <c r="B75" s="35" t="s">
        <v>27</v>
      </c>
      <c r="C75" s="15">
        <v>11</v>
      </c>
      <c r="D75" s="15">
        <v>12</v>
      </c>
      <c r="E75" s="15"/>
      <c r="F75" s="15"/>
      <c r="G75" s="15"/>
      <c r="H75" s="15"/>
      <c r="I75" s="15"/>
      <c r="J75" s="94">
        <f t="shared" si="2"/>
        <v>23</v>
      </c>
    </row>
    <row r="76" spans="1:10">
      <c r="A76" s="97">
        <f t="shared" si="3"/>
        <v>75</v>
      </c>
      <c r="B76" s="15" t="s">
        <v>626</v>
      </c>
      <c r="C76" s="15"/>
      <c r="D76" s="15"/>
      <c r="E76" s="15"/>
      <c r="F76" s="15">
        <v>23</v>
      </c>
      <c r="G76" s="15"/>
      <c r="H76" s="15"/>
      <c r="I76" s="15"/>
      <c r="J76" s="94">
        <f t="shared" si="2"/>
        <v>23</v>
      </c>
    </row>
    <row r="77" spans="1:10">
      <c r="A77" s="97">
        <f t="shared" si="3"/>
        <v>76</v>
      </c>
      <c r="B77" s="15" t="s">
        <v>627</v>
      </c>
      <c r="C77" s="15"/>
      <c r="D77" s="15"/>
      <c r="E77" s="15"/>
      <c r="F77" s="15">
        <v>23</v>
      </c>
      <c r="G77" s="15"/>
      <c r="H77" s="15"/>
      <c r="I77" s="15"/>
      <c r="J77" s="94">
        <f t="shared" si="2"/>
        <v>23</v>
      </c>
    </row>
    <row r="78" spans="1:10">
      <c r="A78" s="97">
        <f t="shared" si="3"/>
        <v>77</v>
      </c>
      <c r="B78" s="35" t="s">
        <v>55</v>
      </c>
      <c r="C78" s="15"/>
      <c r="D78" s="15"/>
      <c r="E78" s="15"/>
      <c r="F78" s="15"/>
      <c r="G78" s="15"/>
      <c r="H78" s="15">
        <v>23</v>
      </c>
      <c r="I78" s="15"/>
      <c r="J78" s="94">
        <f t="shared" si="2"/>
        <v>23</v>
      </c>
    </row>
    <row r="79" spans="1:10">
      <c r="A79" s="97">
        <f t="shared" si="3"/>
        <v>78</v>
      </c>
      <c r="B79" s="35" t="s">
        <v>121</v>
      </c>
      <c r="C79" s="15"/>
      <c r="D79" s="15"/>
      <c r="E79" s="15"/>
      <c r="F79" s="15"/>
      <c r="G79" s="15"/>
      <c r="H79" s="15">
        <v>23</v>
      </c>
      <c r="I79" s="15"/>
      <c r="J79" s="94">
        <f t="shared" si="2"/>
        <v>23</v>
      </c>
    </row>
    <row r="80" spans="1:10">
      <c r="A80" s="97">
        <f t="shared" si="3"/>
        <v>79</v>
      </c>
      <c r="B80" s="95" t="s">
        <v>491</v>
      </c>
      <c r="C80" s="15">
        <v>9</v>
      </c>
      <c r="D80" s="15"/>
      <c r="E80" s="15"/>
      <c r="F80" s="15"/>
      <c r="G80" s="15">
        <v>5</v>
      </c>
      <c r="H80" s="15">
        <v>9</v>
      </c>
      <c r="I80" s="15"/>
      <c r="J80" s="94">
        <f t="shared" si="2"/>
        <v>23</v>
      </c>
    </row>
    <row r="81" spans="1:10">
      <c r="A81" s="97">
        <f t="shared" si="3"/>
        <v>80</v>
      </c>
      <c r="B81" s="34" t="s">
        <v>211</v>
      </c>
      <c r="C81" s="15"/>
      <c r="D81" s="15"/>
      <c r="E81" s="15"/>
      <c r="F81" s="15">
        <v>21</v>
      </c>
      <c r="G81" s="15"/>
      <c r="H81" s="15"/>
      <c r="I81" s="15"/>
      <c r="J81" s="94">
        <f t="shared" si="2"/>
        <v>21</v>
      </c>
    </row>
    <row r="82" spans="1:10">
      <c r="A82" s="97">
        <f t="shared" si="3"/>
        <v>81</v>
      </c>
      <c r="B82" s="35" t="s">
        <v>117</v>
      </c>
      <c r="C82" s="15"/>
      <c r="D82" s="15"/>
      <c r="E82" s="15"/>
      <c r="F82" s="15">
        <v>21</v>
      </c>
      <c r="G82" s="15"/>
      <c r="H82" s="15"/>
      <c r="I82" s="15"/>
      <c r="J82" s="94">
        <f t="shared" si="2"/>
        <v>21</v>
      </c>
    </row>
    <row r="83" spans="1:10">
      <c r="A83" s="97">
        <f t="shared" si="3"/>
        <v>82</v>
      </c>
      <c r="B83" s="35" t="s">
        <v>83</v>
      </c>
      <c r="C83" s="15"/>
      <c r="D83" s="15">
        <v>15</v>
      </c>
      <c r="E83" s="15">
        <v>5</v>
      </c>
      <c r="F83" s="15"/>
      <c r="G83" s="15"/>
      <c r="H83" s="15"/>
      <c r="I83" s="15"/>
      <c r="J83" s="94">
        <f t="shared" si="2"/>
        <v>20</v>
      </c>
    </row>
    <row r="84" spans="1:10">
      <c r="A84" s="97">
        <f t="shared" si="3"/>
        <v>83</v>
      </c>
      <c r="B84" s="15" t="s">
        <v>280</v>
      </c>
      <c r="C84" s="15"/>
      <c r="D84" s="15"/>
      <c r="E84" s="15"/>
      <c r="F84" s="15">
        <v>12</v>
      </c>
      <c r="G84" s="15"/>
      <c r="H84" s="15">
        <v>8</v>
      </c>
      <c r="I84" s="15"/>
      <c r="J84" s="94">
        <f t="shared" si="2"/>
        <v>20</v>
      </c>
    </row>
    <row r="85" spans="1:10">
      <c r="A85" s="97">
        <f t="shared" si="3"/>
        <v>84</v>
      </c>
      <c r="B85" s="35" t="s">
        <v>52</v>
      </c>
      <c r="C85" s="15"/>
      <c r="D85" s="15">
        <v>7</v>
      </c>
      <c r="E85" s="15">
        <v>3</v>
      </c>
      <c r="F85" s="15"/>
      <c r="G85" s="15">
        <v>9</v>
      </c>
      <c r="H85" s="15"/>
      <c r="I85" s="15"/>
      <c r="J85" s="94">
        <f t="shared" si="2"/>
        <v>19</v>
      </c>
    </row>
    <row r="86" spans="1:10">
      <c r="A86" s="97">
        <f t="shared" si="3"/>
        <v>85</v>
      </c>
      <c r="B86" s="34" t="s">
        <v>524</v>
      </c>
      <c r="C86" s="15"/>
      <c r="D86" s="15">
        <v>18</v>
      </c>
      <c r="E86" s="15"/>
      <c r="F86" s="15"/>
      <c r="G86" s="15"/>
      <c r="H86" s="15"/>
      <c r="I86" s="15"/>
      <c r="J86" s="94">
        <f t="shared" si="2"/>
        <v>18</v>
      </c>
    </row>
    <row r="87" spans="1:10">
      <c r="A87" s="97">
        <f t="shared" si="3"/>
        <v>86</v>
      </c>
      <c r="B87" s="35" t="s">
        <v>65</v>
      </c>
      <c r="C87" s="15"/>
      <c r="D87" s="15"/>
      <c r="E87" s="15"/>
      <c r="F87" s="15"/>
      <c r="G87" s="15">
        <v>17</v>
      </c>
      <c r="H87" s="15"/>
      <c r="I87" s="15"/>
      <c r="J87" s="94">
        <f t="shared" si="2"/>
        <v>17</v>
      </c>
    </row>
    <row r="88" spans="1:10">
      <c r="A88" s="97">
        <f t="shared" si="3"/>
        <v>87</v>
      </c>
      <c r="B88" s="35" t="s">
        <v>145</v>
      </c>
      <c r="C88" s="15"/>
      <c r="D88" s="15">
        <v>3</v>
      </c>
      <c r="E88" s="15">
        <v>14</v>
      </c>
      <c r="F88" s="15"/>
      <c r="G88" s="15"/>
      <c r="H88" s="15"/>
      <c r="I88" s="15"/>
      <c r="J88" s="94">
        <f t="shared" si="2"/>
        <v>17</v>
      </c>
    </row>
    <row r="89" spans="1:10">
      <c r="A89" s="97">
        <f t="shared" si="3"/>
        <v>88</v>
      </c>
      <c r="B89" s="15" t="s">
        <v>81</v>
      </c>
      <c r="C89" s="15">
        <v>2</v>
      </c>
      <c r="D89" s="15"/>
      <c r="E89" s="15"/>
      <c r="F89" s="15">
        <v>15</v>
      </c>
      <c r="G89" s="15"/>
      <c r="H89" s="15"/>
      <c r="I89" s="15"/>
      <c r="J89" s="94">
        <f t="shared" si="2"/>
        <v>17</v>
      </c>
    </row>
    <row r="90" spans="1:10">
      <c r="A90" s="97">
        <f t="shared" si="3"/>
        <v>89</v>
      </c>
      <c r="B90" s="15" t="s">
        <v>623</v>
      </c>
      <c r="C90" s="15"/>
      <c r="D90" s="15"/>
      <c r="E90" s="15"/>
      <c r="F90" s="15">
        <v>15</v>
      </c>
      <c r="G90" s="15"/>
      <c r="H90" s="15"/>
      <c r="I90" s="15"/>
      <c r="J90" s="94">
        <f t="shared" si="2"/>
        <v>15</v>
      </c>
    </row>
    <row r="91" spans="1:10">
      <c r="A91" s="97">
        <f t="shared" si="3"/>
        <v>90</v>
      </c>
      <c r="B91" s="34" t="s">
        <v>252</v>
      </c>
      <c r="C91" s="15">
        <v>9</v>
      </c>
      <c r="D91" s="15"/>
      <c r="E91" s="15"/>
      <c r="F91" s="15"/>
      <c r="G91" s="15">
        <v>5</v>
      </c>
      <c r="H91" s="15"/>
      <c r="I91" s="15"/>
      <c r="J91" s="94">
        <f t="shared" si="2"/>
        <v>14</v>
      </c>
    </row>
    <row r="92" spans="1:10">
      <c r="A92" s="97">
        <f t="shared" si="3"/>
        <v>91</v>
      </c>
      <c r="B92" s="15" t="s">
        <v>643</v>
      </c>
      <c r="C92" s="15"/>
      <c r="D92" s="15"/>
      <c r="E92" s="15"/>
      <c r="F92" s="15">
        <v>14</v>
      </c>
      <c r="G92" s="15"/>
      <c r="H92" s="15"/>
      <c r="I92" s="15"/>
      <c r="J92" s="94">
        <f t="shared" si="2"/>
        <v>14</v>
      </c>
    </row>
    <row r="93" spans="1:10">
      <c r="A93" s="97">
        <f t="shared" si="3"/>
        <v>92</v>
      </c>
      <c r="B93" s="15" t="s">
        <v>644</v>
      </c>
      <c r="C93" s="15"/>
      <c r="D93" s="15"/>
      <c r="E93" s="15"/>
      <c r="F93" s="15">
        <v>14</v>
      </c>
      <c r="G93" s="15"/>
      <c r="H93" s="15"/>
      <c r="I93" s="15"/>
      <c r="J93" s="94">
        <f t="shared" si="2"/>
        <v>14</v>
      </c>
    </row>
    <row r="94" spans="1:10">
      <c r="A94" s="97">
        <f t="shared" si="3"/>
        <v>93</v>
      </c>
      <c r="B94" s="15" t="s">
        <v>520</v>
      </c>
      <c r="C94" s="15"/>
      <c r="D94" s="15">
        <v>3</v>
      </c>
      <c r="E94" s="15"/>
      <c r="F94" s="15"/>
      <c r="G94" s="15"/>
      <c r="H94" s="15">
        <v>11</v>
      </c>
      <c r="I94" s="15"/>
      <c r="J94" s="94">
        <f t="shared" si="2"/>
        <v>14</v>
      </c>
    </row>
    <row r="95" spans="1:10">
      <c r="A95" s="97">
        <f t="shared" si="3"/>
        <v>94</v>
      </c>
      <c r="B95" s="15" t="s">
        <v>591</v>
      </c>
      <c r="C95" s="15"/>
      <c r="D95" s="15"/>
      <c r="E95" s="15"/>
      <c r="F95" s="15"/>
      <c r="G95" s="15">
        <v>13</v>
      </c>
      <c r="H95" s="15"/>
      <c r="I95" s="15"/>
      <c r="J95" s="94">
        <f t="shared" si="2"/>
        <v>13</v>
      </c>
    </row>
    <row r="96" spans="1:10">
      <c r="A96" s="97">
        <f t="shared" si="3"/>
        <v>95</v>
      </c>
      <c r="B96" s="34" t="s">
        <v>244</v>
      </c>
      <c r="C96" s="15"/>
      <c r="D96" s="15">
        <v>1</v>
      </c>
      <c r="E96" s="15">
        <v>3</v>
      </c>
      <c r="F96" s="15"/>
      <c r="G96" s="15">
        <v>9</v>
      </c>
      <c r="H96" s="15"/>
      <c r="I96" s="15"/>
      <c r="J96" s="94">
        <f t="shared" si="2"/>
        <v>13</v>
      </c>
    </row>
    <row r="97" spans="1:10">
      <c r="A97" s="97">
        <f t="shared" si="3"/>
        <v>96</v>
      </c>
      <c r="B97" s="15" t="s">
        <v>621</v>
      </c>
      <c r="C97" s="15"/>
      <c r="D97" s="15"/>
      <c r="E97" s="15"/>
      <c r="F97" s="15">
        <v>13</v>
      </c>
      <c r="G97" s="15"/>
      <c r="H97" s="15"/>
      <c r="I97" s="15"/>
      <c r="J97" s="94">
        <f t="shared" si="2"/>
        <v>13</v>
      </c>
    </row>
    <row r="98" spans="1:10">
      <c r="A98" s="97">
        <f t="shared" si="3"/>
        <v>97</v>
      </c>
      <c r="B98" s="35" t="s">
        <v>50</v>
      </c>
      <c r="C98" s="15">
        <v>12</v>
      </c>
      <c r="D98" s="15"/>
      <c r="E98" s="15"/>
      <c r="F98" s="15"/>
      <c r="G98" s="15"/>
      <c r="H98" s="15"/>
      <c r="I98" s="15"/>
      <c r="J98" s="94">
        <f t="shared" si="2"/>
        <v>12</v>
      </c>
    </row>
    <row r="99" spans="1:10">
      <c r="A99" s="97">
        <f t="shared" si="3"/>
        <v>98</v>
      </c>
      <c r="B99" s="15" t="s">
        <v>633</v>
      </c>
      <c r="C99" s="15"/>
      <c r="D99" s="15"/>
      <c r="E99" s="15"/>
      <c r="F99" s="15">
        <v>12</v>
      </c>
      <c r="G99" s="15"/>
      <c r="H99" s="15"/>
      <c r="I99" s="15"/>
      <c r="J99" s="94">
        <f t="shared" si="2"/>
        <v>12</v>
      </c>
    </row>
    <row r="100" spans="1:10">
      <c r="A100" s="97">
        <f t="shared" si="3"/>
        <v>99</v>
      </c>
      <c r="B100" s="34" t="s">
        <v>187</v>
      </c>
      <c r="C100" s="15"/>
      <c r="D100" s="15"/>
      <c r="E100" s="15">
        <v>11</v>
      </c>
      <c r="F100" s="15"/>
      <c r="G100" s="15"/>
      <c r="H100" s="15"/>
      <c r="I100" s="15"/>
      <c r="J100" s="94">
        <f t="shared" si="2"/>
        <v>11</v>
      </c>
    </row>
    <row r="101" spans="1:10">
      <c r="A101" s="97">
        <f t="shared" si="3"/>
        <v>100</v>
      </c>
      <c r="B101" s="37" t="s">
        <v>75</v>
      </c>
      <c r="C101" s="15"/>
      <c r="D101" s="15"/>
      <c r="E101" s="15"/>
      <c r="F101" s="15">
        <v>11</v>
      </c>
      <c r="G101" s="15"/>
      <c r="H101" s="15"/>
      <c r="I101" s="15"/>
      <c r="J101" s="94">
        <f t="shared" si="2"/>
        <v>11</v>
      </c>
    </row>
    <row r="102" spans="1:10">
      <c r="A102" s="97">
        <f t="shared" si="3"/>
        <v>101</v>
      </c>
      <c r="B102" s="15" t="s">
        <v>398</v>
      </c>
      <c r="C102" s="15">
        <v>3</v>
      </c>
      <c r="D102" s="15"/>
      <c r="E102" s="15"/>
      <c r="F102" s="15">
        <v>8</v>
      </c>
      <c r="G102" s="15"/>
      <c r="H102" s="15"/>
      <c r="I102" s="15"/>
      <c r="J102" s="94">
        <f t="shared" si="2"/>
        <v>11</v>
      </c>
    </row>
    <row r="103" spans="1:10">
      <c r="A103" s="97">
        <f t="shared" si="3"/>
        <v>102</v>
      </c>
      <c r="B103" s="15" t="s">
        <v>399</v>
      </c>
      <c r="C103" s="15">
        <v>3</v>
      </c>
      <c r="D103" s="15"/>
      <c r="E103" s="15"/>
      <c r="F103" s="15">
        <v>8</v>
      </c>
      <c r="G103" s="15"/>
      <c r="H103" s="15"/>
      <c r="I103" s="15"/>
      <c r="J103" s="94">
        <f t="shared" si="2"/>
        <v>11</v>
      </c>
    </row>
    <row r="104" spans="1:10">
      <c r="A104" s="97">
        <f t="shared" si="3"/>
        <v>103</v>
      </c>
      <c r="B104" s="35" t="s">
        <v>116</v>
      </c>
      <c r="C104" s="15">
        <v>2</v>
      </c>
      <c r="D104" s="15"/>
      <c r="E104" s="15"/>
      <c r="F104" s="15"/>
      <c r="G104" s="15"/>
      <c r="H104" s="15">
        <v>9</v>
      </c>
      <c r="I104" s="15"/>
      <c r="J104" s="94">
        <f t="shared" si="2"/>
        <v>11</v>
      </c>
    </row>
    <row r="105" spans="1:10">
      <c r="A105" s="97">
        <f t="shared" si="3"/>
        <v>104</v>
      </c>
      <c r="B105" s="15" t="s">
        <v>386</v>
      </c>
      <c r="C105" s="15"/>
      <c r="D105" s="15"/>
      <c r="E105" s="15">
        <v>10</v>
      </c>
      <c r="F105" s="15"/>
      <c r="G105" s="15"/>
      <c r="H105" s="15"/>
      <c r="I105" s="15"/>
      <c r="J105" s="94">
        <f t="shared" si="2"/>
        <v>10</v>
      </c>
    </row>
    <row r="106" spans="1:10">
      <c r="A106" s="97">
        <f t="shared" si="3"/>
        <v>105</v>
      </c>
      <c r="B106" s="15" t="s">
        <v>456</v>
      </c>
      <c r="C106" s="15"/>
      <c r="D106" s="15"/>
      <c r="E106" s="15"/>
      <c r="F106" s="15">
        <v>10</v>
      </c>
      <c r="G106" s="15"/>
      <c r="H106" s="15"/>
      <c r="I106" s="15"/>
      <c r="J106" s="94">
        <f t="shared" si="2"/>
        <v>10</v>
      </c>
    </row>
    <row r="107" spans="1:10">
      <c r="A107" s="97">
        <f t="shared" si="3"/>
        <v>106</v>
      </c>
      <c r="B107" s="15" t="s">
        <v>456</v>
      </c>
      <c r="C107" s="15"/>
      <c r="D107" s="15"/>
      <c r="E107" s="15"/>
      <c r="F107" s="15">
        <v>10</v>
      </c>
      <c r="G107" s="15"/>
      <c r="H107" s="15"/>
      <c r="I107" s="15"/>
      <c r="J107" s="94">
        <f t="shared" si="2"/>
        <v>10</v>
      </c>
    </row>
    <row r="108" spans="1:10">
      <c r="A108" s="97">
        <f t="shared" si="3"/>
        <v>107</v>
      </c>
      <c r="B108" s="15" t="s">
        <v>622</v>
      </c>
      <c r="C108" s="15"/>
      <c r="D108" s="15"/>
      <c r="E108" s="15"/>
      <c r="F108" s="15">
        <v>10</v>
      </c>
      <c r="G108" s="15"/>
      <c r="H108" s="15"/>
      <c r="I108" s="15"/>
      <c r="J108" s="94">
        <f t="shared" si="2"/>
        <v>10</v>
      </c>
    </row>
    <row r="109" spans="1:10">
      <c r="A109" s="97">
        <f t="shared" si="3"/>
        <v>108</v>
      </c>
      <c r="B109" s="95" t="s">
        <v>679</v>
      </c>
      <c r="C109" s="15"/>
      <c r="D109" s="15"/>
      <c r="E109" s="15"/>
      <c r="F109" s="15"/>
      <c r="G109" s="15"/>
      <c r="H109" s="15">
        <v>10</v>
      </c>
      <c r="I109" s="15"/>
      <c r="J109" s="94">
        <f t="shared" si="2"/>
        <v>10</v>
      </c>
    </row>
    <row r="110" spans="1:10">
      <c r="A110" s="97">
        <f t="shared" si="3"/>
        <v>109</v>
      </c>
      <c r="B110" s="15" t="s">
        <v>407</v>
      </c>
      <c r="C110" s="15"/>
      <c r="D110" s="15"/>
      <c r="E110" s="15">
        <v>9</v>
      </c>
      <c r="F110" s="15"/>
      <c r="G110" s="15"/>
      <c r="H110" s="15"/>
      <c r="I110" s="15"/>
      <c r="J110" s="94">
        <f t="shared" si="2"/>
        <v>9</v>
      </c>
    </row>
    <row r="111" spans="1:10">
      <c r="A111" s="97">
        <f t="shared" si="3"/>
        <v>110</v>
      </c>
      <c r="B111" s="15" t="s">
        <v>409</v>
      </c>
      <c r="C111" s="15"/>
      <c r="D111" s="15"/>
      <c r="E111" s="15">
        <v>9</v>
      </c>
      <c r="F111" s="15"/>
      <c r="G111" s="15"/>
      <c r="H111" s="15"/>
      <c r="I111" s="15"/>
      <c r="J111" s="94">
        <f t="shared" si="2"/>
        <v>9</v>
      </c>
    </row>
    <row r="112" spans="1:10">
      <c r="A112" s="97">
        <f t="shared" si="3"/>
        <v>111</v>
      </c>
      <c r="B112" s="35" t="s">
        <v>171</v>
      </c>
      <c r="C112" s="15"/>
      <c r="D112" s="15">
        <v>9</v>
      </c>
      <c r="E112" s="15"/>
      <c r="F112" s="15"/>
      <c r="G112" s="15"/>
      <c r="H112" s="15"/>
      <c r="I112" s="15"/>
      <c r="J112" s="94">
        <f t="shared" si="2"/>
        <v>9</v>
      </c>
    </row>
    <row r="113" spans="1:10">
      <c r="A113" s="97">
        <f t="shared" si="3"/>
        <v>112</v>
      </c>
      <c r="B113" s="15" t="s">
        <v>429</v>
      </c>
      <c r="C113" s="15"/>
      <c r="D113" s="15">
        <v>9</v>
      </c>
      <c r="E113" s="15"/>
      <c r="F113" s="15"/>
      <c r="G113" s="15"/>
      <c r="H113" s="15"/>
      <c r="I113" s="15"/>
      <c r="J113" s="94">
        <f t="shared" si="2"/>
        <v>9</v>
      </c>
    </row>
    <row r="114" spans="1:10">
      <c r="A114" s="97">
        <f t="shared" si="3"/>
        <v>113</v>
      </c>
      <c r="B114" s="35" t="s">
        <v>68</v>
      </c>
      <c r="C114" s="15"/>
      <c r="D114" s="15"/>
      <c r="E114" s="15"/>
      <c r="F114" s="15">
        <v>9</v>
      </c>
      <c r="G114" s="15"/>
      <c r="H114" s="15"/>
      <c r="I114" s="15"/>
      <c r="J114" s="94">
        <f t="shared" si="2"/>
        <v>9</v>
      </c>
    </row>
    <row r="115" spans="1:10">
      <c r="A115" s="97">
        <f t="shared" si="3"/>
        <v>114</v>
      </c>
      <c r="B115" s="36" t="s">
        <v>78</v>
      </c>
      <c r="C115" s="15"/>
      <c r="D115" s="15"/>
      <c r="E115" s="15"/>
      <c r="F115" s="15">
        <v>9</v>
      </c>
      <c r="G115" s="15"/>
      <c r="H115" s="15"/>
      <c r="I115" s="15"/>
      <c r="J115" s="94">
        <f t="shared" si="2"/>
        <v>9</v>
      </c>
    </row>
    <row r="116" spans="1:10">
      <c r="A116" s="97">
        <f t="shared" si="3"/>
        <v>115</v>
      </c>
      <c r="B116" s="15" t="s">
        <v>457</v>
      </c>
      <c r="C116" s="15"/>
      <c r="D116" s="15"/>
      <c r="E116" s="15"/>
      <c r="F116" s="15">
        <v>7</v>
      </c>
      <c r="G116" s="15"/>
      <c r="H116" s="15"/>
      <c r="I116" s="15"/>
      <c r="J116" s="94">
        <f t="shared" si="2"/>
        <v>7</v>
      </c>
    </row>
    <row r="117" spans="1:10">
      <c r="A117" s="97">
        <f t="shared" si="3"/>
        <v>116</v>
      </c>
      <c r="B117" s="15" t="s">
        <v>455</v>
      </c>
      <c r="C117" s="15"/>
      <c r="D117" s="15"/>
      <c r="E117" s="15"/>
      <c r="F117" s="15">
        <v>7</v>
      </c>
      <c r="G117" s="15"/>
      <c r="H117" s="15"/>
      <c r="I117" s="15"/>
      <c r="J117" s="94">
        <f t="shared" si="2"/>
        <v>7</v>
      </c>
    </row>
    <row r="118" spans="1:10">
      <c r="A118" s="97">
        <f t="shared" si="3"/>
        <v>117</v>
      </c>
      <c r="B118" s="15" t="s">
        <v>455</v>
      </c>
      <c r="C118" s="15"/>
      <c r="D118" s="15"/>
      <c r="E118" s="15"/>
      <c r="F118" s="15">
        <v>7</v>
      </c>
      <c r="G118" s="15"/>
      <c r="H118" s="15"/>
      <c r="I118" s="15"/>
      <c r="J118" s="94">
        <f t="shared" si="2"/>
        <v>7</v>
      </c>
    </row>
    <row r="119" spans="1:10">
      <c r="A119" s="97">
        <f t="shared" si="3"/>
        <v>118</v>
      </c>
      <c r="B119" s="15" t="s">
        <v>457</v>
      </c>
      <c r="C119" s="15"/>
      <c r="D119" s="15"/>
      <c r="E119" s="15"/>
      <c r="F119" s="15">
        <v>7</v>
      </c>
      <c r="G119" s="15"/>
      <c r="H119" s="15"/>
      <c r="I119" s="15"/>
      <c r="J119" s="94">
        <f t="shared" si="2"/>
        <v>7</v>
      </c>
    </row>
    <row r="120" spans="1:10">
      <c r="A120" s="97">
        <f t="shared" si="3"/>
        <v>119</v>
      </c>
      <c r="B120" s="95" t="s">
        <v>673</v>
      </c>
      <c r="C120" s="15"/>
      <c r="D120" s="15"/>
      <c r="E120" s="15"/>
      <c r="F120" s="15"/>
      <c r="G120" s="15"/>
      <c r="H120" s="15">
        <v>7</v>
      </c>
      <c r="I120" s="15"/>
      <c r="J120" s="94">
        <f t="shared" si="2"/>
        <v>7</v>
      </c>
    </row>
    <row r="121" spans="1:10">
      <c r="A121" s="97">
        <f t="shared" si="3"/>
        <v>120</v>
      </c>
      <c r="B121" s="35" t="s">
        <v>151</v>
      </c>
      <c r="C121" s="15"/>
      <c r="D121" s="15"/>
      <c r="E121" s="15">
        <v>2</v>
      </c>
      <c r="F121" s="15"/>
      <c r="G121" s="15">
        <v>4</v>
      </c>
      <c r="H121" s="15"/>
      <c r="I121" s="15"/>
      <c r="J121" s="94">
        <f t="shared" si="2"/>
        <v>6</v>
      </c>
    </row>
    <row r="122" spans="1:10">
      <c r="A122" s="97">
        <f t="shared" si="3"/>
        <v>121</v>
      </c>
      <c r="B122" s="15" t="s">
        <v>630</v>
      </c>
      <c r="C122" s="15"/>
      <c r="D122" s="15"/>
      <c r="E122" s="15"/>
      <c r="F122" s="15">
        <v>6</v>
      </c>
      <c r="G122" s="15"/>
      <c r="H122" s="15"/>
      <c r="I122" s="15"/>
      <c r="J122" s="94">
        <f t="shared" si="2"/>
        <v>6</v>
      </c>
    </row>
    <row r="123" spans="1:10">
      <c r="A123" s="97">
        <f t="shared" si="3"/>
        <v>122</v>
      </c>
      <c r="B123" s="15" t="s">
        <v>254</v>
      </c>
      <c r="C123" s="15"/>
      <c r="D123" s="15">
        <v>5</v>
      </c>
      <c r="E123" s="15"/>
      <c r="F123" s="15"/>
      <c r="G123" s="15"/>
      <c r="H123" s="15"/>
      <c r="I123" s="15"/>
      <c r="J123" s="94">
        <f t="shared" si="2"/>
        <v>5</v>
      </c>
    </row>
    <row r="124" spans="1:10">
      <c r="A124" s="97">
        <f t="shared" si="3"/>
        <v>123</v>
      </c>
      <c r="B124" s="15" t="s">
        <v>255</v>
      </c>
      <c r="C124" s="15"/>
      <c r="D124" s="15">
        <v>5</v>
      </c>
      <c r="E124" s="15"/>
      <c r="F124" s="15"/>
      <c r="G124" s="15"/>
      <c r="H124" s="15"/>
      <c r="I124" s="15"/>
      <c r="J124" s="94">
        <f t="shared" si="2"/>
        <v>5</v>
      </c>
    </row>
    <row r="125" spans="1:10">
      <c r="A125" s="97">
        <f t="shared" si="3"/>
        <v>124</v>
      </c>
      <c r="B125" s="34" t="s">
        <v>204</v>
      </c>
      <c r="C125" s="15"/>
      <c r="D125" s="15"/>
      <c r="E125" s="15"/>
      <c r="F125" s="15">
        <v>5</v>
      </c>
      <c r="G125" s="15"/>
      <c r="H125" s="15"/>
      <c r="I125" s="15"/>
      <c r="J125" s="94">
        <f t="shared" si="2"/>
        <v>5</v>
      </c>
    </row>
    <row r="126" spans="1:10">
      <c r="A126" s="97">
        <f t="shared" si="3"/>
        <v>125</v>
      </c>
      <c r="B126" s="34" t="s">
        <v>209</v>
      </c>
      <c r="C126" s="15"/>
      <c r="D126" s="15"/>
      <c r="E126" s="15"/>
      <c r="F126" s="15">
        <v>5</v>
      </c>
      <c r="G126" s="15"/>
      <c r="H126" s="15"/>
      <c r="I126" s="15"/>
      <c r="J126" s="94">
        <f t="shared" si="2"/>
        <v>5</v>
      </c>
    </row>
    <row r="127" spans="1:10">
      <c r="A127" s="97">
        <f t="shared" si="3"/>
        <v>126</v>
      </c>
      <c r="B127" s="15" t="s">
        <v>204</v>
      </c>
      <c r="C127" s="15"/>
      <c r="D127" s="15"/>
      <c r="E127" s="15"/>
      <c r="F127" s="15">
        <v>5</v>
      </c>
      <c r="G127" s="15"/>
      <c r="H127" s="15"/>
      <c r="I127" s="15"/>
      <c r="J127" s="94">
        <f t="shared" si="2"/>
        <v>5</v>
      </c>
    </row>
    <row r="128" spans="1:10">
      <c r="A128" s="97">
        <f t="shared" si="3"/>
        <v>127</v>
      </c>
      <c r="B128" s="15" t="s">
        <v>209</v>
      </c>
      <c r="C128" s="15"/>
      <c r="D128" s="15"/>
      <c r="E128" s="15"/>
      <c r="F128" s="15">
        <v>5</v>
      </c>
      <c r="G128" s="15"/>
      <c r="H128" s="15"/>
      <c r="I128" s="15"/>
      <c r="J128" s="94">
        <f t="shared" si="2"/>
        <v>5</v>
      </c>
    </row>
    <row r="129" spans="1:10">
      <c r="A129" s="97">
        <f t="shared" si="3"/>
        <v>128</v>
      </c>
      <c r="B129" s="15" t="s">
        <v>360</v>
      </c>
      <c r="C129" s="15"/>
      <c r="D129" s="15"/>
      <c r="E129" s="15">
        <v>4</v>
      </c>
      <c r="F129" s="15">
        <v>1</v>
      </c>
      <c r="G129" s="15"/>
      <c r="H129" s="15"/>
      <c r="I129" s="15"/>
      <c r="J129" s="94">
        <f t="shared" si="2"/>
        <v>5</v>
      </c>
    </row>
    <row r="130" spans="1:10">
      <c r="A130" s="97">
        <f t="shared" si="3"/>
        <v>129</v>
      </c>
      <c r="B130" s="15" t="s">
        <v>461</v>
      </c>
      <c r="C130" s="15">
        <v>4</v>
      </c>
      <c r="D130" s="15"/>
      <c r="E130" s="15"/>
      <c r="F130" s="15"/>
      <c r="G130" s="15"/>
      <c r="H130" s="15"/>
      <c r="I130" s="15"/>
      <c r="J130" s="94">
        <f t="shared" ref="J130:J193" si="4">SUM(C130:I130)</f>
        <v>4</v>
      </c>
    </row>
    <row r="131" spans="1:10">
      <c r="A131" s="97">
        <f t="shared" ref="A131:A194" si="5">A130+1</f>
        <v>130</v>
      </c>
      <c r="B131" s="15" t="s">
        <v>460</v>
      </c>
      <c r="C131" s="15">
        <v>4</v>
      </c>
      <c r="D131" s="15"/>
      <c r="E131" s="15"/>
      <c r="F131" s="15"/>
      <c r="G131" s="15"/>
      <c r="H131" s="15"/>
      <c r="I131" s="15"/>
      <c r="J131" s="94">
        <f t="shared" si="4"/>
        <v>4</v>
      </c>
    </row>
    <row r="132" spans="1:10">
      <c r="A132" s="97">
        <f t="shared" si="5"/>
        <v>131</v>
      </c>
      <c r="B132" s="15" t="s">
        <v>462</v>
      </c>
      <c r="C132" s="15"/>
      <c r="D132" s="15"/>
      <c r="E132" s="15">
        <v>4</v>
      </c>
      <c r="F132" s="15"/>
      <c r="G132" s="15"/>
      <c r="H132" s="15"/>
      <c r="I132" s="15"/>
      <c r="J132" s="94">
        <f t="shared" si="4"/>
        <v>4</v>
      </c>
    </row>
    <row r="133" spans="1:10">
      <c r="A133" s="97">
        <f t="shared" si="5"/>
        <v>132</v>
      </c>
      <c r="B133" s="15" t="s">
        <v>263</v>
      </c>
      <c r="C133" s="15"/>
      <c r="D133" s="15">
        <v>4</v>
      </c>
      <c r="E133" s="15"/>
      <c r="F133" s="15"/>
      <c r="G133" s="15"/>
      <c r="H133" s="15"/>
      <c r="I133" s="15"/>
      <c r="J133" s="94">
        <f t="shared" si="4"/>
        <v>4</v>
      </c>
    </row>
    <row r="134" spans="1:10">
      <c r="A134" s="97">
        <f t="shared" si="5"/>
        <v>133</v>
      </c>
      <c r="B134" s="35" t="s">
        <v>94</v>
      </c>
      <c r="C134" s="15"/>
      <c r="D134" s="15">
        <v>4</v>
      </c>
      <c r="E134" s="15"/>
      <c r="F134" s="15"/>
      <c r="G134" s="15"/>
      <c r="H134" s="15"/>
      <c r="I134" s="15"/>
      <c r="J134" s="94">
        <f t="shared" si="4"/>
        <v>4</v>
      </c>
    </row>
    <row r="135" spans="1:10">
      <c r="A135" s="97">
        <f t="shared" si="5"/>
        <v>134</v>
      </c>
      <c r="B135" s="15" t="s">
        <v>631</v>
      </c>
      <c r="C135" s="15"/>
      <c r="D135" s="15"/>
      <c r="E135" s="15"/>
      <c r="F135" s="15">
        <v>4</v>
      </c>
      <c r="G135" s="15"/>
      <c r="H135" s="15"/>
      <c r="I135" s="15"/>
      <c r="J135" s="94">
        <f t="shared" si="4"/>
        <v>4</v>
      </c>
    </row>
    <row r="136" spans="1:10">
      <c r="A136" s="97">
        <f t="shared" si="5"/>
        <v>135</v>
      </c>
      <c r="B136" s="15" t="s">
        <v>628</v>
      </c>
      <c r="C136" s="15"/>
      <c r="D136" s="15"/>
      <c r="E136" s="15"/>
      <c r="F136" s="15">
        <v>4</v>
      </c>
      <c r="G136" s="15"/>
      <c r="H136" s="15"/>
      <c r="I136" s="15"/>
      <c r="J136" s="94">
        <f t="shared" si="4"/>
        <v>4</v>
      </c>
    </row>
    <row r="137" spans="1:10">
      <c r="A137" s="97">
        <f t="shared" si="5"/>
        <v>136</v>
      </c>
      <c r="B137" s="35" t="s">
        <v>91</v>
      </c>
      <c r="C137" s="15"/>
      <c r="D137" s="15"/>
      <c r="E137" s="15"/>
      <c r="F137" s="15"/>
      <c r="G137" s="15">
        <v>3</v>
      </c>
      <c r="H137" s="15"/>
      <c r="I137" s="15"/>
      <c r="J137" s="94">
        <f t="shared" si="4"/>
        <v>3</v>
      </c>
    </row>
    <row r="138" spans="1:10">
      <c r="A138" s="97">
        <f t="shared" si="5"/>
        <v>137</v>
      </c>
      <c r="B138" s="15" t="s">
        <v>658</v>
      </c>
      <c r="C138" s="15"/>
      <c r="D138" s="15"/>
      <c r="E138" s="15"/>
      <c r="F138" s="15">
        <v>3</v>
      </c>
      <c r="G138" s="15"/>
      <c r="H138" s="15"/>
      <c r="I138" s="15"/>
      <c r="J138" s="94">
        <f t="shared" si="4"/>
        <v>3</v>
      </c>
    </row>
    <row r="139" spans="1:10">
      <c r="A139" s="97">
        <f t="shared" si="5"/>
        <v>138</v>
      </c>
      <c r="B139" s="15" t="s">
        <v>659</v>
      </c>
      <c r="C139" s="15"/>
      <c r="D139" s="15"/>
      <c r="E139" s="15"/>
      <c r="F139" s="15">
        <v>3</v>
      </c>
      <c r="G139" s="15"/>
      <c r="H139" s="15"/>
      <c r="I139" s="15"/>
      <c r="J139" s="94">
        <f t="shared" si="4"/>
        <v>3</v>
      </c>
    </row>
    <row r="140" spans="1:10">
      <c r="A140" s="97">
        <f t="shared" si="5"/>
        <v>139</v>
      </c>
      <c r="B140" s="15" t="s">
        <v>552</v>
      </c>
      <c r="C140" s="15"/>
      <c r="D140" s="15"/>
      <c r="E140" s="15">
        <v>2</v>
      </c>
      <c r="F140" s="15"/>
      <c r="G140" s="15"/>
      <c r="H140" s="15"/>
      <c r="I140" s="15"/>
      <c r="J140" s="94">
        <f t="shared" si="4"/>
        <v>2</v>
      </c>
    </row>
    <row r="141" spans="1:10">
      <c r="A141" s="97">
        <f t="shared" si="5"/>
        <v>140</v>
      </c>
      <c r="B141" s="35" t="s">
        <v>96</v>
      </c>
      <c r="C141" s="15"/>
      <c r="D141" s="15"/>
      <c r="E141" s="15"/>
      <c r="F141" s="15">
        <v>2</v>
      </c>
      <c r="G141" s="15"/>
      <c r="H141" s="15"/>
      <c r="I141" s="15"/>
      <c r="J141" s="94">
        <f t="shared" si="4"/>
        <v>2</v>
      </c>
    </row>
    <row r="142" spans="1:10">
      <c r="A142" s="97">
        <f t="shared" si="5"/>
        <v>141</v>
      </c>
      <c r="B142" s="15" t="s">
        <v>96</v>
      </c>
      <c r="C142" s="15"/>
      <c r="D142" s="15"/>
      <c r="E142" s="15"/>
      <c r="F142" s="15">
        <v>2</v>
      </c>
      <c r="G142" s="15"/>
      <c r="H142" s="15"/>
      <c r="I142" s="15"/>
      <c r="J142" s="94">
        <f t="shared" si="4"/>
        <v>2</v>
      </c>
    </row>
    <row r="143" spans="1:10">
      <c r="A143" s="97">
        <f t="shared" si="5"/>
        <v>142</v>
      </c>
      <c r="B143" s="15" t="s">
        <v>660</v>
      </c>
      <c r="C143" s="15"/>
      <c r="D143" s="15"/>
      <c r="E143" s="15"/>
      <c r="F143" s="15">
        <v>2</v>
      </c>
      <c r="G143" s="15"/>
      <c r="H143" s="15"/>
      <c r="I143" s="15"/>
      <c r="J143" s="94">
        <f t="shared" si="4"/>
        <v>2</v>
      </c>
    </row>
    <row r="144" spans="1:10">
      <c r="A144" s="97">
        <f t="shared" si="5"/>
        <v>143</v>
      </c>
      <c r="B144" s="15" t="s">
        <v>684</v>
      </c>
      <c r="C144" s="15"/>
      <c r="D144" s="15"/>
      <c r="E144" s="15"/>
      <c r="F144" s="15"/>
      <c r="G144" s="15"/>
      <c r="H144" s="15">
        <v>2</v>
      </c>
      <c r="I144" s="15"/>
      <c r="J144" s="94">
        <f t="shared" si="4"/>
        <v>2</v>
      </c>
    </row>
    <row r="145" spans="1:10">
      <c r="A145" s="97">
        <f t="shared" si="5"/>
        <v>144</v>
      </c>
      <c r="B145" s="15" t="s">
        <v>685</v>
      </c>
      <c r="C145" s="15"/>
      <c r="D145" s="15"/>
      <c r="E145" s="15"/>
      <c r="F145" s="15"/>
      <c r="G145" s="15"/>
      <c r="H145" s="15">
        <v>2</v>
      </c>
      <c r="I145" s="15"/>
      <c r="J145" s="94">
        <f t="shared" si="4"/>
        <v>2</v>
      </c>
    </row>
    <row r="146" spans="1:10">
      <c r="A146" s="97">
        <f t="shared" si="5"/>
        <v>145</v>
      </c>
      <c r="B146" s="15" t="s">
        <v>550</v>
      </c>
      <c r="C146" s="15"/>
      <c r="D146" s="15"/>
      <c r="E146" s="15">
        <v>1</v>
      </c>
      <c r="F146" s="15"/>
      <c r="G146" s="15"/>
      <c r="H146" s="15"/>
      <c r="I146" s="15"/>
      <c r="J146" s="94">
        <f t="shared" si="4"/>
        <v>1</v>
      </c>
    </row>
    <row r="147" spans="1:10">
      <c r="A147" s="97">
        <f t="shared" si="5"/>
        <v>146</v>
      </c>
      <c r="B147" s="15" t="s">
        <v>563</v>
      </c>
      <c r="C147" s="15"/>
      <c r="D147" s="15"/>
      <c r="E147" s="15">
        <v>1</v>
      </c>
      <c r="F147" s="15"/>
      <c r="G147" s="15"/>
      <c r="H147" s="15"/>
      <c r="I147" s="15"/>
      <c r="J147" s="94">
        <f t="shared" si="4"/>
        <v>1</v>
      </c>
    </row>
    <row r="148" spans="1:10">
      <c r="A148" s="97">
        <f t="shared" si="5"/>
        <v>147</v>
      </c>
      <c r="B148" s="15" t="s">
        <v>256</v>
      </c>
      <c r="C148" s="15"/>
      <c r="D148" s="15">
        <v>1</v>
      </c>
      <c r="E148" s="15"/>
      <c r="F148" s="15"/>
      <c r="G148" s="15"/>
      <c r="H148" s="15"/>
      <c r="I148" s="15"/>
      <c r="J148" s="94">
        <f t="shared" si="4"/>
        <v>1</v>
      </c>
    </row>
    <row r="149" spans="1:10">
      <c r="A149" s="97">
        <f t="shared" si="5"/>
        <v>148</v>
      </c>
      <c r="B149" s="15" t="s">
        <v>645</v>
      </c>
      <c r="C149" s="15"/>
      <c r="D149" s="15"/>
      <c r="E149" s="15"/>
      <c r="F149" s="15">
        <v>1</v>
      </c>
      <c r="G149" s="15"/>
      <c r="H149" s="15"/>
      <c r="I149" s="15"/>
      <c r="J149" s="94">
        <f t="shared" si="4"/>
        <v>1</v>
      </c>
    </row>
    <row r="150" spans="1:10">
      <c r="A150" s="97">
        <f t="shared" si="5"/>
        <v>149</v>
      </c>
      <c r="B150" s="15" t="s">
        <v>681</v>
      </c>
      <c r="C150" s="15"/>
      <c r="D150" s="15"/>
      <c r="E150" s="15"/>
      <c r="F150" s="15"/>
      <c r="G150" s="15"/>
      <c r="H150" s="15">
        <v>1</v>
      </c>
      <c r="I150" s="15"/>
      <c r="J150" s="94">
        <f t="shared" si="4"/>
        <v>1</v>
      </c>
    </row>
    <row r="151" spans="1:10">
      <c r="A151" s="97">
        <f t="shared" si="5"/>
        <v>150</v>
      </c>
      <c r="B151" s="15" t="s">
        <v>682</v>
      </c>
      <c r="C151" s="15"/>
      <c r="D151" s="15"/>
      <c r="E151" s="15"/>
      <c r="F151" s="15"/>
      <c r="G151" s="15"/>
      <c r="H151" s="15">
        <v>1</v>
      </c>
      <c r="I151" s="15"/>
      <c r="J151" s="94">
        <f t="shared" si="4"/>
        <v>1</v>
      </c>
    </row>
    <row r="152" spans="1:10">
      <c r="A152" s="97">
        <f t="shared" si="5"/>
        <v>151</v>
      </c>
      <c r="B152" s="15" t="s">
        <v>547</v>
      </c>
      <c r="C152" s="15"/>
      <c r="D152" s="15"/>
      <c r="E152" s="15"/>
      <c r="F152" s="15"/>
      <c r="G152" s="15"/>
      <c r="H152" s="15"/>
      <c r="I152" s="15"/>
      <c r="J152" s="94">
        <f t="shared" si="4"/>
        <v>0</v>
      </c>
    </row>
    <row r="153" spans="1:10">
      <c r="A153" s="97">
        <f t="shared" si="5"/>
        <v>152</v>
      </c>
      <c r="B153" s="15" t="s">
        <v>258</v>
      </c>
      <c r="C153" s="15"/>
      <c r="D153" s="15"/>
      <c r="E153" s="15"/>
      <c r="F153" s="15"/>
      <c r="G153" s="15"/>
      <c r="H153" s="15"/>
      <c r="I153" s="15"/>
      <c r="J153" s="94">
        <f t="shared" si="4"/>
        <v>0</v>
      </c>
    </row>
    <row r="154" spans="1:10">
      <c r="A154" s="97">
        <f t="shared" si="5"/>
        <v>153</v>
      </c>
      <c r="B154" s="37" t="s">
        <v>80</v>
      </c>
      <c r="C154" s="15"/>
      <c r="D154" s="15"/>
      <c r="E154" s="15"/>
      <c r="F154" s="15"/>
      <c r="G154" s="15"/>
      <c r="H154" s="15"/>
      <c r="I154" s="15"/>
      <c r="J154" s="94">
        <f t="shared" si="4"/>
        <v>0</v>
      </c>
    </row>
    <row r="155" spans="1:10">
      <c r="A155" s="97">
        <f t="shared" si="5"/>
        <v>154</v>
      </c>
      <c r="B155" s="15" t="s">
        <v>453</v>
      </c>
      <c r="C155" s="15"/>
      <c r="D155" s="15"/>
      <c r="E155" s="15"/>
      <c r="F155" s="15"/>
      <c r="G155" s="15"/>
      <c r="H155" s="15"/>
      <c r="I155" s="15"/>
      <c r="J155" s="94">
        <f t="shared" si="4"/>
        <v>0</v>
      </c>
    </row>
    <row r="156" spans="1:10">
      <c r="A156" s="97">
        <f t="shared" si="5"/>
        <v>155</v>
      </c>
      <c r="B156" s="15" t="s">
        <v>408</v>
      </c>
      <c r="C156" s="15"/>
      <c r="D156" s="15"/>
      <c r="E156" s="15"/>
      <c r="F156" s="15"/>
      <c r="G156" s="15"/>
      <c r="H156" s="15"/>
      <c r="I156" s="15"/>
      <c r="J156" s="94">
        <f t="shared" si="4"/>
        <v>0</v>
      </c>
    </row>
    <row r="157" spans="1:10">
      <c r="A157" s="97">
        <f t="shared" si="5"/>
        <v>156</v>
      </c>
      <c r="B157" s="35" t="s">
        <v>136</v>
      </c>
      <c r="C157" s="15"/>
      <c r="D157" s="15"/>
      <c r="E157" s="15"/>
      <c r="F157" s="15"/>
      <c r="G157" s="15"/>
      <c r="H157" s="15"/>
      <c r="I157" s="15"/>
      <c r="J157" s="94">
        <f t="shared" si="4"/>
        <v>0</v>
      </c>
    </row>
    <row r="158" spans="1:10">
      <c r="A158" s="97">
        <f t="shared" si="5"/>
        <v>157</v>
      </c>
      <c r="B158" s="15" t="s">
        <v>336</v>
      </c>
      <c r="C158" s="15"/>
      <c r="D158" s="15"/>
      <c r="E158" s="15"/>
      <c r="F158" s="15"/>
      <c r="G158" s="15"/>
      <c r="H158" s="15"/>
      <c r="I158" s="15"/>
      <c r="J158" s="94">
        <f t="shared" si="4"/>
        <v>0</v>
      </c>
    </row>
    <row r="159" spans="1:10">
      <c r="A159" s="97">
        <f t="shared" si="5"/>
        <v>158</v>
      </c>
      <c r="B159" s="15" t="s">
        <v>422</v>
      </c>
      <c r="C159" s="15"/>
      <c r="D159" s="15"/>
      <c r="E159" s="15"/>
      <c r="F159" s="15"/>
      <c r="G159" s="15"/>
      <c r="H159" s="15"/>
      <c r="I159" s="15"/>
      <c r="J159" s="94">
        <f t="shared" si="4"/>
        <v>0</v>
      </c>
    </row>
    <row r="160" spans="1:10">
      <c r="A160" s="97">
        <f t="shared" si="5"/>
        <v>159</v>
      </c>
      <c r="B160" s="35" t="s">
        <v>99</v>
      </c>
      <c r="C160" s="15"/>
      <c r="D160" s="15"/>
      <c r="E160" s="15"/>
      <c r="F160" s="15"/>
      <c r="G160" s="15"/>
      <c r="H160" s="15"/>
      <c r="I160" s="15"/>
      <c r="J160" s="94">
        <f t="shared" si="4"/>
        <v>0</v>
      </c>
    </row>
    <row r="161" spans="1:10">
      <c r="A161" s="97">
        <f t="shared" si="5"/>
        <v>160</v>
      </c>
      <c r="B161" s="15" t="s">
        <v>269</v>
      </c>
      <c r="C161" s="15"/>
      <c r="D161" s="15"/>
      <c r="E161" s="15"/>
      <c r="F161" s="15"/>
      <c r="G161" s="15"/>
      <c r="H161" s="15"/>
      <c r="I161" s="15"/>
      <c r="J161" s="94">
        <f t="shared" si="4"/>
        <v>0</v>
      </c>
    </row>
    <row r="162" spans="1:10">
      <c r="A162" s="97">
        <f t="shared" si="5"/>
        <v>161</v>
      </c>
      <c r="B162" s="35" t="s">
        <v>143</v>
      </c>
      <c r="C162" s="15"/>
      <c r="D162" s="15"/>
      <c r="E162" s="15"/>
      <c r="F162" s="15"/>
      <c r="G162" s="15"/>
      <c r="H162" s="15"/>
      <c r="I162" s="15"/>
      <c r="J162" s="94">
        <f t="shared" si="4"/>
        <v>0</v>
      </c>
    </row>
    <row r="163" spans="1:10">
      <c r="A163" s="97">
        <f t="shared" si="5"/>
        <v>162</v>
      </c>
      <c r="B163" s="35" t="s">
        <v>148</v>
      </c>
      <c r="C163" s="15"/>
      <c r="D163" s="15"/>
      <c r="E163" s="15"/>
      <c r="F163" s="15"/>
      <c r="G163" s="15"/>
      <c r="H163" s="15"/>
      <c r="I163" s="15"/>
      <c r="J163" s="94">
        <f t="shared" si="4"/>
        <v>0</v>
      </c>
    </row>
    <row r="164" spans="1:10">
      <c r="A164" s="97">
        <f t="shared" si="5"/>
        <v>163</v>
      </c>
      <c r="B164" s="35" t="s">
        <v>42</v>
      </c>
      <c r="C164" s="15"/>
      <c r="D164" s="15"/>
      <c r="E164" s="15"/>
      <c r="F164" s="15"/>
      <c r="G164" s="15"/>
      <c r="H164" s="15"/>
      <c r="I164" s="15"/>
      <c r="J164" s="94">
        <f t="shared" si="4"/>
        <v>0</v>
      </c>
    </row>
    <row r="165" spans="1:10">
      <c r="A165" s="97">
        <f t="shared" si="5"/>
        <v>164</v>
      </c>
      <c r="B165" s="35" t="s">
        <v>174</v>
      </c>
      <c r="C165" s="15"/>
      <c r="D165" s="15"/>
      <c r="E165" s="15"/>
      <c r="F165" s="15"/>
      <c r="G165" s="15"/>
      <c r="H165" s="15"/>
      <c r="I165" s="15"/>
      <c r="J165" s="94">
        <f t="shared" si="4"/>
        <v>0</v>
      </c>
    </row>
    <row r="166" spans="1:10">
      <c r="A166" s="97">
        <f t="shared" si="5"/>
        <v>165</v>
      </c>
      <c r="B166" s="15" t="s">
        <v>270</v>
      </c>
      <c r="C166" s="15"/>
      <c r="D166" s="15"/>
      <c r="E166" s="15"/>
      <c r="F166" s="15"/>
      <c r="G166" s="15"/>
      <c r="H166" s="15"/>
      <c r="I166" s="15"/>
      <c r="J166" s="94">
        <f t="shared" si="4"/>
        <v>0</v>
      </c>
    </row>
    <row r="167" spans="1:10">
      <c r="A167" s="97">
        <f t="shared" si="5"/>
        <v>166</v>
      </c>
      <c r="B167" s="37" t="s">
        <v>126</v>
      </c>
      <c r="C167" s="15"/>
      <c r="D167" s="15"/>
      <c r="E167" s="15"/>
      <c r="F167" s="15"/>
      <c r="G167" s="15"/>
      <c r="H167" s="15"/>
      <c r="I167" s="15"/>
      <c r="J167" s="94">
        <f t="shared" si="4"/>
        <v>0</v>
      </c>
    </row>
    <row r="168" spans="1:10">
      <c r="A168" s="97">
        <f t="shared" si="5"/>
        <v>167</v>
      </c>
      <c r="B168" s="35" t="s">
        <v>95</v>
      </c>
      <c r="C168" s="15"/>
      <c r="D168" s="15"/>
      <c r="E168" s="15"/>
      <c r="F168" s="15"/>
      <c r="G168" s="15"/>
      <c r="H168" s="15"/>
      <c r="I168" s="15"/>
      <c r="J168" s="94">
        <f t="shared" si="4"/>
        <v>0</v>
      </c>
    </row>
    <row r="169" spans="1:10">
      <c r="A169" s="97">
        <f t="shared" si="5"/>
        <v>168</v>
      </c>
      <c r="B169" s="15" t="s">
        <v>424</v>
      </c>
      <c r="C169" s="15"/>
      <c r="D169" s="15"/>
      <c r="E169" s="15"/>
      <c r="F169" s="15"/>
      <c r="G169" s="15"/>
      <c r="H169" s="15"/>
      <c r="I169" s="15"/>
      <c r="J169" s="94">
        <f t="shared" si="4"/>
        <v>0</v>
      </c>
    </row>
    <row r="170" spans="1:10">
      <c r="A170" s="97">
        <f t="shared" si="5"/>
        <v>169</v>
      </c>
      <c r="B170" s="95" t="s">
        <v>412</v>
      </c>
      <c r="C170" s="15"/>
      <c r="D170" s="15"/>
      <c r="E170" s="15"/>
      <c r="F170" s="15"/>
      <c r="G170" s="15"/>
      <c r="H170" s="15"/>
      <c r="I170" s="15"/>
      <c r="J170" s="94">
        <f t="shared" si="4"/>
        <v>0</v>
      </c>
    </row>
    <row r="171" spans="1:10">
      <c r="A171" s="97">
        <f t="shared" si="5"/>
        <v>170</v>
      </c>
      <c r="B171" s="35" t="s">
        <v>120</v>
      </c>
      <c r="C171" s="15"/>
      <c r="D171" s="15"/>
      <c r="E171" s="15"/>
      <c r="F171" s="15"/>
      <c r="G171" s="15"/>
      <c r="H171" s="15"/>
      <c r="I171" s="15"/>
      <c r="J171" s="94">
        <f t="shared" si="4"/>
        <v>0</v>
      </c>
    </row>
    <row r="172" spans="1:10">
      <c r="A172" s="97">
        <f t="shared" si="5"/>
        <v>171</v>
      </c>
      <c r="B172" s="35" t="s">
        <v>51</v>
      </c>
      <c r="C172" s="15"/>
      <c r="D172" s="15"/>
      <c r="E172" s="15"/>
      <c r="F172" s="15"/>
      <c r="G172" s="15"/>
      <c r="H172" s="15"/>
      <c r="I172" s="15"/>
      <c r="J172" s="94">
        <f t="shared" si="4"/>
        <v>0</v>
      </c>
    </row>
    <row r="173" spans="1:10">
      <c r="A173" s="97">
        <f t="shared" si="5"/>
        <v>172</v>
      </c>
      <c r="B173" s="15" t="s">
        <v>276</v>
      </c>
      <c r="C173" s="15"/>
      <c r="D173" s="15"/>
      <c r="E173" s="15"/>
      <c r="F173" s="15"/>
      <c r="G173" s="15"/>
      <c r="H173" s="15"/>
      <c r="I173" s="15"/>
      <c r="J173" s="94">
        <f t="shared" si="4"/>
        <v>0</v>
      </c>
    </row>
    <row r="174" spans="1:10">
      <c r="A174" s="97">
        <f t="shared" si="5"/>
        <v>173</v>
      </c>
      <c r="B174" s="15" t="s">
        <v>281</v>
      </c>
      <c r="C174" s="15"/>
      <c r="D174" s="15"/>
      <c r="E174" s="15"/>
      <c r="F174" s="15"/>
      <c r="G174" s="15"/>
      <c r="H174" s="15"/>
      <c r="I174" s="15"/>
      <c r="J174" s="94">
        <f t="shared" si="4"/>
        <v>0</v>
      </c>
    </row>
    <row r="175" spans="1:10">
      <c r="A175" s="97">
        <f t="shared" si="5"/>
        <v>174</v>
      </c>
      <c r="B175" s="15" t="s">
        <v>454</v>
      </c>
      <c r="C175" s="15"/>
      <c r="D175" s="15"/>
      <c r="E175" s="15"/>
      <c r="F175" s="15"/>
      <c r="G175" s="15"/>
      <c r="H175" s="15"/>
      <c r="I175" s="15"/>
      <c r="J175" s="94">
        <f t="shared" si="4"/>
        <v>0</v>
      </c>
    </row>
    <row r="176" spans="1:10">
      <c r="A176" s="97">
        <f t="shared" si="5"/>
        <v>175</v>
      </c>
      <c r="B176" s="34" t="s">
        <v>397</v>
      </c>
      <c r="C176" s="15"/>
      <c r="D176" s="15"/>
      <c r="E176" s="15"/>
      <c r="F176" s="15"/>
      <c r="G176" s="15"/>
      <c r="H176" s="15"/>
      <c r="I176" s="15"/>
      <c r="J176" s="94">
        <f t="shared" si="4"/>
        <v>0</v>
      </c>
    </row>
    <row r="177" spans="1:10">
      <c r="A177" s="97">
        <f t="shared" si="5"/>
        <v>176</v>
      </c>
      <c r="B177" s="35" t="s">
        <v>115</v>
      </c>
      <c r="C177" s="15"/>
      <c r="D177" s="15"/>
      <c r="E177" s="15"/>
      <c r="F177" s="15"/>
      <c r="G177" s="15"/>
      <c r="H177" s="15"/>
      <c r="I177" s="15"/>
      <c r="J177" s="94">
        <f t="shared" si="4"/>
        <v>0</v>
      </c>
    </row>
    <row r="178" spans="1:10">
      <c r="A178" s="97">
        <f t="shared" si="5"/>
        <v>177</v>
      </c>
      <c r="B178" s="15" t="s">
        <v>538</v>
      </c>
      <c r="C178" s="15"/>
      <c r="D178" s="15"/>
      <c r="E178" s="15"/>
      <c r="F178" s="15"/>
      <c r="G178" s="15"/>
      <c r="H178" s="15"/>
      <c r="I178" s="15"/>
      <c r="J178" s="94">
        <f t="shared" si="4"/>
        <v>0</v>
      </c>
    </row>
    <row r="179" spans="1:10">
      <c r="A179" s="97">
        <f t="shared" si="5"/>
        <v>178</v>
      </c>
      <c r="B179" s="15" t="s">
        <v>425</v>
      </c>
      <c r="C179" s="15"/>
      <c r="D179" s="15"/>
      <c r="E179" s="15"/>
      <c r="F179" s="15"/>
      <c r="G179" s="15"/>
      <c r="H179" s="15"/>
      <c r="I179" s="15"/>
      <c r="J179" s="94">
        <f t="shared" si="4"/>
        <v>0</v>
      </c>
    </row>
    <row r="180" spans="1:10">
      <c r="A180" s="97">
        <f t="shared" si="5"/>
        <v>179</v>
      </c>
      <c r="B180" s="36" t="s">
        <v>62</v>
      </c>
      <c r="C180" s="15"/>
      <c r="D180" s="15"/>
      <c r="E180" s="15"/>
      <c r="F180" s="15"/>
      <c r="G180" s="15"/>
      <c r="H180" s="15"/>
      <c r="I180" s="15"/>
      <c r="J180" s="94">
        <f t="shared" si="4"/>
        <v>0</v>
      </c>
    </row>
    <row r="181" spans="1:10">
      <c r="A181" s="97">
        <f t="shared" si="5"/>
        <v>180</v>
      </c>
      <c r="B181" s="35" t="s">
        <v>127</v>
      </c>
      <c r="C181" s="15"/>
      <c r="D181" s="15"/>
      <c r="E181" s="15"/>
      <c r="F181" s="15"/>
      <c r="G181" s="15"/>
      <c r="H181" s="15"/>
      <c r="I181" s="15"/>
      <c r="J181" s="94">
        <f t="shared" si="4"/>
        <v>0</v>
      </c>
    </row>
    <row r="182" spans="1:10">
      <c r="A182" s="97">
        <f t="shared" si="5"/>
        <v>181</v>
      </c>
      <c r="B182" s="35" t="s">
        <v>44</v>
      </c>
      <c r="C182" s="15"/>
      <c r="D182" s="15"/>
      <c r="E182" s="15"/>
      <c r="F182" s="15"/>
      <c r="G182" s="15"/>
      <c r="H182" s="15"/>
      <c r="I182" s="15"/>
      <c r="J182" s="94">
        <f t="shared" si="4"/>
        <v>0</v>
      </c>
    </row>
    <row r="183" spans="1:10">
      <c r="A183" s="97">
        <f t="shared" si="5"/>
        <v>182</v>
      </c>
      <c r="B183" s="35" t="s">
        <v>92</v>
      </c>
      <c r="C183" s="15"/>
      <c r="D183" s="15"/>
      <c r="E183" s="15"/>
      <c r="F183" s="15"/>
      <c r="G183" s="15"/>
      <c r="H183" s="15"/>
      <c r="I183" s="15"/>
      <c r="J183" s="94">
        <f t="shared" si="4"/>
        <v>0</v>
      </c>
    </row>
    <row r="184" spans="1:10">
      <c r="A184" s="97">
        <f t="shared" si="5"/>
        <v>183</v>
      </c>
      <c r="B184" s="35" t="s">
        <v>131</v>
      </c>
      <c r="C184" s="15"/>
      <c r="D184" s="15"/>
      <c r="E184" s="15"/>
      <c r="F184" s="15"/>
      <c r="G184" s="15"/>
      <c r="H184" s="15"/>
      <c r="I184" s="15"/>
      <c r="J184" s="94">
        <f t="shared" si="4"/>
        <v>0</v>
      </c>
    </row>
    <row r="185" spans="1:10">
      <c r="A185" s="97">
        <f t="shared" si="5"/>
        <v>184</v>
      </c>
      <c r="B185" s="35" t="s">
        <v>172</v>
      </c>
      <c r="C185" s="15"/>
      <c r="D185" s="15"/>
      <c r="E185" s="15"/>
      <c r="F185" s="15"/>
      <c r="G185" s="15"/>
      <c r="H185" s="15"/>
      <c r="I185" s="15"/>
      <c r="J185" s="94">
        <f t="shared" si="4"/>
        <v>0</v>
      </c>
    </row>
    <row r="186" spans="1:10">
      <c r="A186" s="97">
        <f t="shared" si="5"/>
        <v>185</v>
      </c>
      <c r="B186" s="35" t="s">
        <v>53</v>
      </c>
      <c r="C186" s="15"/>
      <c r="D186" s="15"/>
      <c r="E186" s="15"/>
      <c r="F186" s="15"/>
      <c r="G186" s="15"/>
      <c r="H186" s="15"/>
      <c r="I186" s="15"/>
      <c r="J186" s="94">
        <f t="shared" si="4"/>
        <v>0</v>
      </c>
    </row>
    <row r="187" spans="1:10">
      <c r="A187" s="97">
        <f t="shared" si="5"/>
        <v>186</v>
      </c>
      <c r="B187" s="96" t="s">
        <v>356</v>
      </c>
      <c r="C187" s="15"/>
      <c r="D187" s="15"/>
      <c r="E187" s="15"/>
      <c r="F187" s="15"/>
      <c r="G187" s="15"/>
      <c r="H187" s="15"/>
      <c r="I187" s="15"/>
      <c r="J187" s="94">
        <f t="shared" si="4"/>
        <v>0</v>
      </c>
    </row>
    <row r="188" spans="1:10">
      <c r="A188" s="97">
        <f t="shared" si="5"/>
        <v>187</v>
      </c>
      <c r="B188" s="15" t="s">
        <v>260</v>
      </c>
      <c r="C188" s="15"/>
      <c r="D188" s="15"/>
      <c r="E188" s="15"/>
      <c r="F188" s="15"/>
      <c r="G188" s="15"/>
      <c r="H188" s="15"/>
      <c r="I188" s="15"/>
      <c r="J188" s="94">
        <f t="shared" si="4"/>
        <v>0</v>
      </c>
    </row>
    <row r="189" spans="1:10">
      <c r="A189" s="97">
        <f t="shared" si="5"/>
        <v>188</v>
      </c>
      <c r="B189" s="34" t="s">
        <v>207</v>
      </c>
      <c r="C189" s="15"/>
      <c r="D189" s="15"/>
      <c r="E189" s="15"/>
      <c r="F189" s="15"/>
      <c r="G189" s="15"/>
      <c r="H189" s="15"/>
      <c r="I189" s="15"/>
      <c r="J189" s="94">
        <f t="shared" si="4"/>
        <v>0</v>
      </c>
    </row>
    <row r="190" spans="1:10">
      <c r="A190" s="97">
        <f t="shared" si="5"/>
        <v>189</v>
      </c>
      <c r="B190" s="34" t="s">
        <v>207</v>
      </c>
      <c r="C190" s="15"/>
      <c r="D190" s="15"/>
      <c r="E190" s="15"/>
      <c r="F190" s="15"/>
      <c r="G190" s="15"/>
      <c r="H190" s="15"/>
      <c r="I190" s="15"/>
      <c r="J190" s="94">
        <f t="shared" si="4"/>
        <v>0</v>
      </c>
    </row>
    <row r="191" spans="1:10">
      <c r="A191" s="97">
        <f t="shared" si="5"/>
        <v>190</v>
      </c>
      <c r="B191" s="15" t="s">
        <v>271</v>
      </c>
      <c r="C191" s="15"/>
      <c r="D191" s="15"/>
      <c r="E191" s="15"/>
      <c r="F191" s="15"/>
      <c r="G191" s="15"/>
      <c r="H191" s="15"/>
      <c r="I191" s="15"/>
      <c r="J191" s="94">
        <f t="shared" si="4"/>
        <v>0</v>
      </c>
    </row>
    <row r="192" spans="1:10">
      <c r="A192" s="97">
        <f t="shared" si="5"/>
        <v>191</v>
      </c>
      <c r="B192" s="15" t="s">
        <v>448</v>
      </c>
      <c r="C192" s="15"/>
      <c r="D192" s="15"/>
      <c r="E192" s="15"/>
      <c r="F192" s="15"/>
      <c r="G192" s="15"/>
      <c r="H192" s="15"/>
      <c r="I192" s="15"/>
      <c r="J192" s="94">
        <f t="shared" si="4"/>
        <v>0</v>
      </c>
    </row>
    <row r="193" spans="1:10">
      <c r="A193" s="97">
        <f t="shared" si="5"/>
        <v>192</v>
      </c>
      <c r="B193" s="35" t="s">
        <v>112</v>
      </c>
      <c r="C193" s="15"/>
      <c r="D193" s="15"/>
      <c r="E193" s="15"/>
      <c r="F193" s="15"/>
      <c r="G193" s="15"/>
      <c r="H193" s="15"/>
      <c r="I193" s="15"/>
      <c r="J193" s="94">
        <f t="shared" si="4"/>
        <v>0</v>
      </c>
    </row>
    <row r="194" spans="1:10">
      <c r="A194" s="97">
        <f t="shared" si="5"/>
        <v>193</v>
      </c>
      <c r="B194" s="15" t="s">
        <v>427</v>
      </c>
      <c r="C194" s="15"/>
      <c r="D194" s="15"/>
      <c r="E194" s="15"/>
      <c r="F194" s="15"/>
      <c r="G194" s="15"/>
      <c r="H194" s="15"/>
      <c r="I194" s="15"/>
      <c r="J194" s="94">
        <f t="shared" ref="J194:J257" si="6">SUM(C194:I194)</f>
        <v>0</v>
      </c>
    </row>
    <row r="195" spans="1:10">
      <c r="A195" s="97">
        <f t="shared" ref="A195:A258" si="7">A194+1</f>
        <v>194</v>
      </c>
      <c r="B195" s="15" t="s">
        <v>428</v>
      </c>
      <c r="C195" s="15"/>
      <c r="D195" s="15"/>
      <c r="E195" s="15"/>
      <c r="F195" s="15"/>
      <c r="G195" s="15"/>
      <c r="H195" s="15"/>
      <c r="I195" s="15"/>
      <c r="J195" s="94">
        <f t="shared" si="6"/>
        <v>0</v>
      </c>
    </row>
    <row r="196" spans="1:10">
      <c r="A196" s="97">
        <f t="shared" si="7"/>
        <v>195</v>
      </c>
      <c r="B196" s="34" t="s">
        <v>404</v>
      </c>
      <c r="C196" s="15"/>
      <c r="D196" s="15"/>
      <c r="E196" s="15"/>
      <c r="F196" s="15"/>
      <c r="G196" s="15"/>
      <c r="H196" s="15"/>
      <c r="I196" s="15"/>
      <c r="J196" s="94">
        <f t="shared" si="6"/>
        <v>0</v>
      </c>
    </row>
    <row r="197" spans="1:10">
      <c r="A197" s="97">
        <f t="shared" si="7"/>
        <v>196</v>
      </c>
      <c r="B197" s="15" t="s">
        <v>423</v>
      </c>
      <c r="C197" s="15"/>
      <c r="D197" s="15"/>
      <c r="E197" s="15"/>
      <c r="F197" s="15"/>
      <c r="G197" s="15"/>
      <c r="H197" s="15"/>
      <c r="I197" s="15"/>
      <c r="J197" s="94">
        <f t="shared" si="6"/>
        <v>0</v>
      </c>
    </row>
    <row r="198" spans="1:10">
      <c r="A198" s="97">
        <f t="shared" si="7"/>
        <v>197</v>
      </c>
      <c r="B198" s="36" t="s">
        <v>236</v>
      </c>
      <c r="C198" s="15"/>
      <c r="D198" s="15"/>
      <c r="E198" s="15"/>
      <c r="F198" s="15"/>
      <c r="G198" s="15"/>
      <c r="H198" s="15"/>
      <c r="I198" s="15"/>
      <c r="J198" s="94">
        <f t="shared" si="6"/>
        <v>0</v>
      </c>
    </row>
    <row r="199" spans="1:10">
      <c r="A199" s="97">
        <f t="shared" si="7"/>
        <v>198</v>
      </c>
      <c r="B199" s="35" t="s">
        <v>149</v>
      </c>
      <c r="C199" s="15"/>
      <c r="D199" s="15"/>
      <c r="E199" s="15"/>
      <c r="F199" s="15"/>
      <c r="G199" s="15"/>
      <c r="H199" s="15"/>
      <c r="I199" s="15"/>
      <c r="J199" s="94">
        <f t="shared" si="6"/>
        <v>0</v>
      </c>
    </row>
    <row r="200" spans="1:10">
      <c r="A200" s="97">
        <f t="shared" si="7"/>
        <v>199</v>
      </c>
      <c r="B200" s="95" t="s">
        <v>436</v>
      </c>
      <c r="C200" s="15"/>
      <c r="D200" s="15"/>
      <c r="E200" s="15"/>
      <c r="F200" s="15"/>
      <c r="G200" s="15"/>
      <c r="H200" s="15"/>
      <c r="I200" s="15"/>
      <c r="J200" s="94">
        <f t="shared" si="6"/>
        <v>0</v>
      </c>
    </row>
    <row r="201" spans="1:10">
      <c r="A201" s="97">
        <f t="shared" si="7"/>
        <v>200</v>
      </c>
      <c r="B201" s="15" t="s">
        <v>368</v>
      </c>
      <c r="C201" s="15"/>
      <c r="D201" s="15"/>
      <c r="E201" s="15"/>
      <c r="F201" s="15"/>
      <c r="G201" s="15"/>
      <c r="H201" s="15"/>
      <c r="I201" s="15"/>
      <c r="J201" s="94">
        <f t="shared" si="6"/>
        <v>0</v>
      </c>
    </row>
    <row r="202" spans="1:10">
      <c r="A202" s="97">
        <f t="shared" si="7"/>
        <v>201</v>
      </c>
      <c r="B202" s="35" t="s">
        <v>104</v>
      </c>
      <c r="C202" s="15"/>
      <c r="D202" s="15"/>
      <c r="E202" s="15"/>
      <c r="F202" s="15"/>
      <c r="G202" s="15"/>
      <c r="H202" s="15"/>
      <c r="I202" s="15"/>
      <c r="J202" s="94">
        <f t="shared" si="6"/>
        <v>0</v>
      </c>
    </row>
    <row r="203" spans="1:10">
      <c r="A203" s="97">
        <f t="shared" si="7"/>
        <v>202</v>
      </c>
      <c r="B203" s="15" t="s">
        <v>346</v>
      </c>
      <c r="C203" s="15"/>
      <c r="D203" s="15"/>
      <c r="E203" s="15"/>
      <c r="F203" s="15"/>
      <c r="G203" s="15"/>
      <c r="H203" s="15"/>
      <c r="I203" s="15"/>
      <c r="J203" s="94">
        <f t="shared" si="6"/>
        <v>0</v>
      </c>
    </row>
    <row r="204" spans="1:10">
      <c r="A204" s="97">
        <f t="shared" si="7"/>
        <v>203</v>
      </c>
      <c r="B204" s="34" t="s">
        <v>186</v>
      </c>
      <c r="C204" s="15"/>
      <c r="D204" s="15"/>
      <c r="E204" s="15"/>
      <c r="F204" s="15"/>
      <c r="G204" s="15"/>
      <c r="H204" s="15"/>
      <c r="I204" s="15"/>
      <c r="J204" s="94">
        <f t="shared" si="6"/>
        <v>0</v>
      </c>
    </row>
    <row r="205" spans="1:10">
      <c r="A205" s="97">
        <f t="shared" si="7"/>
        <v>204</v>
      </c>
      <c r="B205" s="15" t="s">
        <v>374</v>
      </c>
      <c r="C205" s="15"/>
      <c r="D205" s="15"/>
      <c r="E205" s="15"/>
      <c r="F205" s="15"/>
      <c r="G205" s="15"/>
      <c r="H205" s="15"/>
      <c r="I205" s="15"/>
      <c r="J205" s="94">
        <f t="shared" si="6"/>
        <v>0</v>
      </c>
    </row>
    <row r="206" spans="1:10">
      <c r="A206" s="97">
        <f t="shared" si="7"/>
        <v>205</v>
      </c>
      <c r="B206" s="15" t="s">
        <v>421</v>
      </c>
      <c r="C206" s="15"/>
      <c r="D206" s="15"/>
      <c r="E206" s="15"/>
      <c r="F206" s="15"/>
      <c r="G206" s="15"/>
      <c r="H206" s="15"/>
      <c r="I206" s="15"/>
      <c r="J206" s="94">
        <f t="shared" si="6"/>
        <v>0</v>
      </c>
    </row>
    <row r="207" spans="1:10">
      <c r="A207" s="97">
        <f t="shared" si="7"/>
        <v>206</v>
      </c>
      <c r="B207" s="36" t="s">
        <v>72</v>
      </c>
      <c r="C207" s="15"/>
      <c r="D207" s="15"/>
      <c r="E207" s="15"/>
      <c r="F207" s="15"/>
      <c r="G207" s="15"/>
      <c r="H207" s="15"/>
      <c r="I207" s="15"/>
      <c r="J207" s="94">
        <f t="shared" si="6"/>
        <v>0</v>
      </c>
    </row>
    <row r="208" spans="1:10">
      <c r="A208" s="97">
        <f t="shared" si="7"/>
        <v>207</v>
      </c>
      <c r="B208" s="15" t="s">
        <v>372</v>
      </c>
      <c r="C208" s="15"/>
      <c r="D208" s="15"/>
      <c r="E208" s="15"/>
      <c r="F208" s="15"/>
      <c r="G208" s="15"/>
      <c r="H208" s="15"/>
      <c r="I208" s="15"/>
      <c r="J208" s="94">
        <f t="shared" si="6"/>
        <v>0</v>
      </c>
    </row>
    <row r="209" spans="1:10">
      <c r="A209" s="97">
        <f t="shared" si="7"/>
        <v>208</v>
      </c>
      <c r="B209" s="15" t="s">
        <v>373</v>
      </c>
      <c r="C209" s="15"/>
      <c r="D209" s="15"/>
      <c r="E209" s="15"/>
      <c r="F209" s="15"/>
      <c r="G209" s="15"/>
      <c r="H209" s="15"/>
      <c r="I209" s="15"/>
      <c r="J209" s="94">
        <f t="shared" si="6"/>
        <v>0</v>
      </c>
    </row>
    <row r="210" spans="1:10">
      <c r="A210" s="97">
        <f t="shared" si="7"/>
        <v>209</v>
      </c>
      <c r="B210" s="35" t="s">
        <v>192</v>
      </c>
      <c r="C210" s="15"/>
      <c r="D210" s="15"/>
      <c r="E210" s="15"/>
      <c r="F210" s="15"/>
      <c r="G210" s="15"/>
      <c r="H210" s="15"/>
      <c r="I210" s="15"/>
      <c r="J210" s="94">
        <f t="shared" si="6"/>
        <v>0</v>
      </c>
    </row>
    <row r="211" spans="1:10">
      <c r="A211" s="97">
        <f t="shared" si="7"/>
        <v>210</v>
      </c>
      <c r="B211" s="15" t="s">
        <v>339</v>
      </c>
      <c r="C211" s="15"/>
      <c r="D211" s="15"/>
      <c r="E211" s="15"/>
      <c r="F211" s="15"/>
      <c r="G211" s="15"/>
      <c r="H211" s="15"/>
      <c r="I211" s="15"/>
      <c r="J211" s="94">
        <f t="shared" si="6"/>
        <v>0</v>
      </c>
    </row>
    <row r="212" spans="1:10">
      <c r="A212" s="97">
        <f t="shared" si="7"/>
        <v>211</v>
      </c>
      <c r="B212" s="35" t="s">
        <v>63</v>
      </c>
      <c r="C212" s="15"/>
      <c r="D212" s="15"/>
      <c r="E212" s="15"/>
      <c r="F212" s="15"/>
      <c r="G212" s="15"/>
      <c r="H212" s="15"/>
      <c r="I212" s="15"/>
      <c r="J212" s="94">
        <f t="shared" si="6"/>
        <v>0</v>
      </c>
    </row>
    <row r="213" spans="1:10">
      <c r="A213" s="97">
        <f t="shared" si="7"/>
        <v>212</v>
      </c>
      <c r="B213" s="35" t="s">
        <v>130</v>
      </c>
      <c r="C213" s="15"/>
      <c r="D213" s="15"/>
      <c r="E213" s="15"/>
      <c r="F213" s="15"/>
      <c r="G213" s="15"/>
      <c r="H213" s="15"/>
      <c r="I213" s="15"/>
      <c r="J213" s="94">
        <f t="shared" si="6"/>
        <v>0</v>
      </c>
    </row>
    <row r="214" spans="1:10">
      <c r="A214" s="97">
        <f t="shared" si="7"/>
        <v>213</v>
      </c>
      <c r="B214" s="35" t="s">
        <v>141</v>
      </c>
      <c r="C214" s="15"/>
      <c r="D214" s="15"/>
      <c r="E214" s="15"/>
      <c r="F214" s="15"/>
      <c r="G214" s="15"/>
      <c r="H214" s="15"/>
      <c r="I214" s="15"/>
      <c r="J214" s="94">
        <f t="shared" si="6"/>
        <v>0</v>
      </c>
    </row>
    <row r="215" spans="1:10">
      <c r="A215" s="97">
        <f t="shared" si="7"/>
        <v>214</v>
      </c>
      <c r="B215" s="34" t="s">
        <v>214</v>
      </c>
      <c r="C215" s="15"/>
      <c r="D215" s="15"/>
      <c r="E215" s="15"/>
      <c r="F215" s="15"/>
      <c r="G215" s="15"/>
      <c r="H215" s="15"/>
      <c r="I215" s="15"/>
      <c r="J215" s="94">
        <f t="shared" si="6"/>
        <v>0</v>
      </c>
    </row>
    <row r="216" spans="1:10">
      <c r="A216" s="97">
        <f t="shared" si="7"/>
        <v>215</v>
      </c>
      <c r="B216" s="34" t="s">
        <v>219</v>
      </c>
      <c r="C216" s="15"/>
      <c r="D216" s="15"/>
      <c r="E216" s="15"/>
      <c r="F216" s="15"/>
      <c r="G216" s="15"/>
      <c r="H216" s="15"/>
      <c r="I216" s="15"/>
      <c r="J216" s="94">
        <f t="shared" si="6"/>
        <v>0</v>
      </c>
    </row>
    <row r="217" spans="1:10">
      <c r="A217" s="97">
        <f t="shared" si="7"/>
        <v>216</v>
      </c>
      <c r="B217" s="35" t="s">
        <v>97</v>
      </c>
      <c r="C217" s="15"/>
      <c r="D217" s="15"/>
      <c r="E217" s="15"/>
      <c r="F217" s="15"/>
      <c r="G217" s="15"/>
      <c r="H217" s="15"/>
      <c r="I217" s="15"/>
      <c r="J217" s="94">
        <f t="shared" si="6"/>
        <v>0</v>
      </c>
    </row>
    <row r="218" spans="1:10">
      <c r="A218" s="97">
        <f t="shared" si="7"/>
        <v>217</v>
      </c>
      <c r="B218" s="15" t="s">
        <v>561</v>
      </c>
      <c r="C218" s="15"/>
      <c r="D218" s="15"/>
      <c r="E218" s="15"/>
      <c r="F218" s="15"/>
      <c r="G218" s="15"/>
      <c r="H218" s="15"/>
      <c r="I218" s="15"/>
      <c r="J218" s="94">
        <f t="shared" si="6"/>
        <v>0</v>
      </c>
    </row>
    <row r="219" spans="1:10">
      <c r="A219" s="97">
        <f t="shared" si="7"/>
        <v>218</v>
      </c>
      <c r="B219" s="35" t="s">
        <v>60</v>
      </c>
      <c r="C219" s="15"/>
      <c r="D219" s="15"/>
      <c r="E219" s="15"/>
      <c r="F219" s="15"/>
      <c r="G219" s="15"/>
      <c r="H219" s="15"/>
      <c r="I219" s="15"/>
      <c r="J219" s="94">
        <f t="shared" si="6"/>
        <v>0</v>
      </c>
    </row>
    <row r="220" spans="1:10">
      <c r="A220" s="97">
        <f t="shared" si="7"/>
        <v>219</v>
      </c>
      <c r="B220" s="34" t="s">
        <v>231</v>
      </c>
      <c r="C220" s="15"/>
      <c r="D220" s="15"/>
      <c r="E220" s="15"/>
      <c r="F220" s="15"/>
      <c r="G220" s="15"/>
      <c r="H220" s="15"/>
      <c r="I220" s="15"/>
      <c r="J220" s="94">
        <f t="shared" si="6"/>
        <v>0</v>
      </c>
    </row>
    <row r="221" spans="1:10">
      <c r="A221" s="97">
        <f t="shared" si="7"/>
        <v>220</v>
      </c>
      <c r="B221" s="15" t="s">
        <v>253</v>
      </c>
      <c r="C221" s="15"/>
      <c r="D221" s="15"/>
      <c r="E221" s="15"/>
      <c r="F221" s="15"/>
      <c r="G221" s="15"/>
      <c r="H221" s="15"/>
      <c r="I221" s="15"/>
      <c r="J221" s="94">
        <f t="shared" si="6"/>
        <v>0</v>
      </c>
    </row>
    <row r="222" spans="1:10">
      <c r="A222" s="97">
        <f t="shared" si="7"/>
        <v>221</v>
      </c>
      <c r="B222" s="54" t="s">
        <v>128</v>
      </c>
      <c r="C222" s="15"/>
      <c r="D222" s="15"/>
      <c r="E222" s="15"/>
      <c r="F222" s="15"/>
      <c r="G222" s="15"/>
      <c r="H222" s="15"/>
      <c r="I222" s="15"/>
      <c r="J222" s="94">
        <f t="shared" si="6"/>
        <v>0</v>
      </c>
    </row>
    <row r="223" spans="1:10">
      <c r="A223" s="97">
        <f t="shared" si="7"/>
        <v>222</v>
      </c>
      <c r="B223" s="15" t="s">
        <v>559</v>
      </c>
      <c r="C223" s="15"/>
      <c r="D223" s="15"/>
      <c r="E223" s="15"/>
      <c r="F223" s="15"/>
      <c r="G223" s="15"/>
      <c r="H223" s="15"/>
      <c r="I223" s="15"/>
      <c r="J223" s="94">
        <f t="shared" si="6"/>
        <v>0</v>
      </c>
    </row>
    <row r="224" spans="1:10">
      <c r="A224" s="97">
        <f t="shared" si="7"/>
        <v>223</v>
      </c>
      <c r="B224" s="36" t="s">
        <v>39</v>
      </c>
      <c r="C224" s="15"/>
      <c r="D224" s="15"/>
      <c r="E224" s="15"/>
      <c r="F224" s="15"/>
      <c r="G224" s="15"/>
      <c r="H224" s="15"/>
      <c r="I224" s="15"/>
      <c r="J224" s="94">
        <f t="shared" si="6"/>
        <v>0</v>
      </c>
    </row>
    <row r="225" spans="1:10">
      <c r="A225" s="97">
        <f t="shared" si="7"/>
        <v>224</v>
      </c>
      <c r="B225" s="15" t="s">
        <v>553</v>
      </c>
      <c r="C225" s="15"/>
      <c r="D225" s="15"/>
      <c r="E225" s="15"/>
      <c r="F225" s="15"/>
      <c r="G225" s="15"/>
      <c r="H225" s="15"/>
      <c r="I225" s="15"/>
      <c r="J225" s="94">
        <f t="shared" si="6"/>
        <v>0</v>
      </c>
    </row>
    <row r="226" spans="1:10">
      <c r="A226" s="97">
        <f t="shared" si="7"/>
        <v>225</v>
      </c>
      <c r="B226" s="15" t="s">
        <v>430</v>
      </c>
      <c r="C226" s="15"/>
      <c r="D226" s="15"/>
      <c r="E226" s="15"/>
      <c r="F226" s="15"/>
      <c r="G226" s="15"/>
      <c r="H226" s="15"/>
      <c r="I226" s="15"/>
      <c r="J226" s="94">
        <f t="shared" si="6"/>
        <v>0</v>
      </c>
    </row>
    <row r="227" spans="1:10">
      <c r="A227" s="97">
        <f t="shared" si="7"/>
        <v>226</v>
      </c>
      <c r="B227" s="15" t="s">
        <v>341</v>
      </c>
      <c r="C227" s="15"/>
      <c r="D227" s="15"/>
      <c r="E227" s="15"/>
      <c r="F227" s="15"/>
      <c r="G227" s="15"/>
      <c r="H227" s="15"/>
      <c r="I227" s="15"/>
      <c r="J227" s="94">
        <f t="shared" si="6"/>
        <v>0</v>
      </c>
    </row>
    <row r="228" spans="1:10">
      <c r="A228" s="97">
        <f t="shared" si="7"/>
        <v>227</v>
      </c>
      <c r="B228" s="15" t="s">
        <v>341</v>
      </c>
      <c r="C228" s="15"/>
      <c r="D228" s="15"/>
      <c r="E228" s="15"/>
      <c r="F228" s="15"/>
      <c r="G228" s="15"/>
      <c r="H228" s="15"/>
      <c r="I228" s="15"/>
      <c r="J228" s="94">
        <f t="shared" si="6"/>
        <v>0</v>
      </c>
    </row>
    <row r="229" spans="1:10">
      <c r="A229" s="97">
        <f t="shared" si="7"/>
        <v>228</v>
      </c>
      <c r="B229" s="15" t="s">
        <v>342</v>
      </c>
      <c r="C229" s="15"/>
      <c r="D229" s="15"/>
      <c r="E229" s="15"/>
      <c r="F229" s="15"/>
      <c r="G229" s="15"/>
      <c r="H229" s="15"/>
      <c r="I229" s="15"/>
      <c r="J229" s="94">
        <f t="shared" si="6"/>
        <v>0</v>
      </c>
    </row>
    <row r="230" spans="1:10">
      <c r="A230" s="97">
        <f t="shared" si="7"/>
        <v>229</v>
      </c>
      <c r="B230" s="15" t="s">
        <v>342</v>
      </c>
      <c r="C230" s="15"/>
      <c r="D230" s="15"/>
      <c r="E230" s="15"/>
      <c r="F230" s="15"/>
      <c r="G230" s="15"/>
      <c r="H230" s="15"/>
      <c r="I230" s="15"/>
      <c r="J230" s="94">
        <f t="shared" si="6"/>
        <v>0</v>
      </c>
    </row>
    <row r="231" spans="1:10">
      <c r="A231" s="97">
        <f t="shared" si="7"/>
        <v>230</v>
      </c>
      <c r="B231" s="36" t="s">
        <v>179</v>
      </c>
      <c r="C231" s="15"/>
      <c r="D231" s="15"/>
      <c r="E231" s="15"/>
      <c r="F231" s="15"/>
      <c r="G231" s="15"/>
      <c r="H231" s="15"/>
      <c r="I231" s="15"/>
      <c r="J231" s="94">
        <f t="shared" si="6"/>
        <v>0</v>
      </c>
    </row>
    <row r="232" spans="1:10">
      <c r="A232" s="97">
        <f t="shared" si="7"/>
        <v>231</v>
      </c>
      <c r="B232" s="36" t="s">
        <v>196</v>
      </c>
      <c r="C232" s="15"/>
      <c r="D232" s="15"/>
      <c r="E232" s="15"/>
      <c r="F232" s="15"/>
      <c r="G232" s="15"/>
      <c r="H232" s="15"/>
      <c r="I232" s="15"/>
      <c r="J232" s="94">
        <f t="shared" si="6"/>
        <v>0</v>
      </c>
    </row>
    <row r="233" spans="1:10">
      <c r="A233" s="97">
        <f t="shared" si="7"/>
        <v>232</v>
      </c>
      <c r="B233" s="34" t="s">
        <v>226</v>
      </c>
      <c r="C233" s="15"/>
      <c r="D233" s="15"/>
      <c r="E233" s="15"/>
      <c r="F233" s="15"/>
      <c r="G233" s="15"/>
      <c r="H233" s="15"/>
      <c r="I233" s="15"/>
      <c r="J233" s="94">
        <f t="shared" si="6"/>
        <v>0</v>
      </c>
    </row>
    <row r="234" spans="1:10">
      <c r="A234" s="97">
        <f t="shared" si="7"/>
        <v>233</v>
      </c>
      <c r="B234" s="15" t="s">
        <v>328</v>
      </c>
      <c r="C234" s="15"/>
      <c r="D234" s="15"/>
      <c r="E234" s="15"/>
      <c r="F234" s="15"/>
      <c r="G234" s="15"/>
      <c r="H234" s="15"/>
      <c r="I234" s="15"/>
      <c r="J234" s="94">
        <f t="shared" si="6"/>
        <v>0</v>
      </c>
    </row>
    <row r="235" spans="1:10">
      <c r="A235" s="97">
        <f t="shared" si="7"/>
        <v>234</v>
      </c>
      <c r="B235" s="35" t="s">
        <v>86</v>
      </c>
      <c r="C235" s="15"/>
      <c r="D235" s="15"/>
      <c r="E235" s="15"/>
      <c r="F235" s="15"/>
      <c r="G235" s="15"/>
      <c r="H235" s="15"/>
      <c r="I235" s="15"/>
      <c r="J235" s="94">
        <f t="shared" si="6"/>
        <v>0</v>
      </c>
    </row>
    <row r="236" spans="1:10">
      <c r="A236" s="97">
        <f t="shared" si="7"/>
        <v>235</v>
      </c>
      <c r="B236" s="36" t="s">
        <v>173</v>
      </c>
      <c r="C236" s="15"/>
      <c r="D236" s="15"/>
      <c r="E236" s="15"/>
      <c r="F236" s="15"/>
      <c r="G236" s="15"/>
      <c r="H236" s="15"/>
      <c r="I236" s="15"/>
      <c r="J236" s="94">
        <f t="shared" si="6"/>
        <v>0</v>
      </c>
    </row>
    <row r="237" spans="1:10">
      <c r="A237" s="97">
        <f t="shared" si="7"/>
        <v>236</v>
      </c>
      <c r="B237" s="15" t="s">
        <v>301</v>
      </c>
      <c r="C237" s="15"/>
      <c r="D237" s="15"/>
      <c r="E237" s="15"/>
      <c r="F237" s="15"/>
      <c r="G237" s="15"/>
      <c r="H237" s="15"/>
      <c r="I237" s="15"/>
      <c r="J237" s="94">
        <f t="shared" si="6"/>
        <v>0</v>
      </c>
    </row>
    <row r="238" spans="1:10">
      <c r="A238" s="97">
        <f t="shared" si="7"/>
        <v>237</v>
      </c>
      <c r="B238" s="35" t="s">
        <v>43</v>
      </c>
      <c r="C238" s="15"/>
      <c r="D238" s="15"/>
      <c r="E238" s="15"/>
      <c r="F238" s="15"/>
      <c r="G238" s="15"/>
      <c r="H238" s="15"/>
      <c r="I238" s="15"/>
      <c r="J238" s="94">
        <f t="shared" si="6"/>
        <v>0</v>
      </c>
    </row>
    <row r="239" spans="1:10">
      <c r="A239" s="97">
        <f t="shared" si="7"/>
        <v>238</v>
      </c>
      <c r="B239" s="36" t="s">
        <v>178</v>
      </c>
      <c r="C239" s="15"/>
      <c r="D239" s="15"/>
      <c r="E239" s="15"/>
      <c r="F239" s="15"/>
      <c r="G239" s="15"/>
      <c r="H239" s="15"/>
      <c r="I239" s="15"/>
      <c r="J239" s="94">
        <f t="shared" si="6"/>
        <v>0</v>
      </c>
    </row>
    <row r="240" spans="1:10">
      <c r="A240" s="97">
        <f t="shared" si="7"/>
        <v>239</v>
      </c>
      <c r="B240" s="36" t="s">
        <v>181</v>
      </c>
      <c r="C240" s="15"/>
      <c r="D240" s="15"/>
      <c r="E240" s="15"/>
      <c r="F240" s="15"/>
      <c r="G240" s="15"/>
      <c r="H240" s="15"/>
      <c r="I240" s="15"/>
      <c r="J240" s="94">
        <f t="shared" si="6"/>
        <v>0</v>
      </c>
    </row>
    <row r="241" spans="1:10">
      <c r="A241" s="97">
        <f t="shared" si="7"/>
        <v>240</v>
      </c>
      <c r="B241" s="36" t="s">
        <v>140</v>
      </c>
      <c r="C241" s="15"/>
      <c r="D241" s="15"/>
      <c r="E241" s="15"/>
      <c r="F241" s="15"/>
      <c r="G241" s="15"/>
      <c r="H241" s="15"/>
      <c r="I241" s="15"/>
      <c r="J241" s="94">
        <f t="shared" si="6"/>
        <v>0</v>
      </c>
    </row>
    <row r="242" spans="1:10">
      <c r="A242" s="97">
        <f t="shared" si="7"/>
        <v>241</v>
      </c>
      <c r="B242" s="15" t="s">
        <v>257</v>
      </c>
      <c r="C242" s="15"/>
      <c r="D242" s="15"/>
      <c r="E242" s="15"/>
      <c r="F242" s="15"/>
      <c r="G242" s="15"/>
      <c r="H242" s="15"/>
      <c r="I242" s="15"/>
      <c r="J242" s="94">
        <f t="shared" si="6"/>
        <v>0</v>
      </c>
    </row>
    <row r="243" spans="1:10">
      <c r="A243" s="97">
        <f t="shared" si="7"/>
        <v>242</v>
      </c>
      <c r="B243" s="35" t="s">
        <v>82</v>
      </c>
      <c r="C243" s="15"/>
      <c r="D243" s="15"/>
      <c r="E243" s="15"/>
      <c r="F243" s="15"/>
      <c r="G243" s="15"/>
      <c r="H243" s="15"/>
      <c r="I243" s="15"/>
      <c r="J243" s="94">
        <f t="shared" si="6"/>
        <v>0</v>
      </c>
    </row>
    <row r="244" spans="1:10">
      <c r="A244" s="97">
        <f t="shared" si="7"/>
        <v>243</v>
      </c>
      <c r="B244" s="15" t="s">
        <v>375</v>
      </c>
      <c r="C244" s="15"/>
      <c r="D244" s="15"/>
      <c r="E244" s="15"/>
      <c r="F244" s="15"/>
      <c r="G244" s="15"/>
      <c r="H244" s="15"/>
      <c r="I244" s="15"/>
      <c r="J244" s="94">
        <f t="shared" si="6"/>
        <v>0</v>
      </c>
    </row>
    <row r="245" spans="1:10">
      <c r="A245" s="97">
        <f t="shared" si="7"/>
        <v>244</v>
      </c>
      <c r="B245" s="35" t="s">
        <v>74</v>
      </c>
      <c r="C245" s="15"/>
      <c r="D245" s="15"/>
      <c r="E245" s="15"/>
      <c r="F245" s="15"/>
      <c r="G245" s="15"/>
      <c r="H245" s="15"/>
      <c r="I245" s="15"/>
      <c r="J245" s="94">
        <f t="shared" si="6"/>
        <v>0</v>
      </c>
    </row>
    <row r="246" spans="1:10">
      <c r="A246" s="97">
        <f t="shared" si="7"/>
        <v>245</v>
      </c>
      <c r="B246" s="15" t="s">
        <v>415</v>
      </c>
      <c r="C246" s="15"/>
      <c r="D246" s="15"/>
      <c r="E246" s="15"/>
      <c r="F246" s="15"/>
      <c r="G246" s="15"/>
      <c r="H246" s="15"/>
      <c r="I246" s="15"/>
      <c r="J246" s="94">
        <f t="shared" si="6"/>
        <v>0</v>
      </c>
    </row>
    <row r="247" spans="1:10">
      <c r="A247" s="97">
        <f t="shared" si="7"/>
        <v>246</v>
      </c>
      <c r="B247" s="34" t="s">
        <v>201</v>
      </c>
      <c r="C247" s="15"/>
      <c r="D247" s="15"/>
      <c r="E247" s="15"/>
      <c r="F247" s="15"/>
      <c r="G247" s="15"/>
      <c r="H247" s="15"/>
      <c r="I247" s="15"/>
      <c r="J247" s="94">
        <f t="shared" si="6"/>
        <v>0</v>
      </c>
    </row>
    <row r="248" spans="1:10">
      <c r="A248" s="97">
        <f t="shared" si="7"/>
        <v>247</v>
      </c>
      <c r="B248" s="35" t="s">
        <v>48</v>
      </c>
      <c r="C248" s="15"/>
      <c r="D248" s="15"/>
      <c r="E248" s="15"/>
      <c r="F248" s="15"/>
      <c r="G248" s="15"/>
      <c r="H248" s="15"/>
      <c r="I248" s="15"/>
      <c r="J248" s="94">
        <f t="shared" si="6"/>
        <v>0</v>
      </c>
    </row>
    <row r="249" spans="1:10">
      <c r="A249" s="97">
        <f t="shared" si="7"/>
        <v>248</v>
      </c>
      <c r="B249" s="36" t="s">
        <v>77</v>
      </c>
      <c r="C249" s="15"/>
      <c r="D249" s="15"/>
      <c r="E249" s="15"/>
      <c r="F249" s="15"/>
      <c r="G249" s="15"/>
      <c r="H249" s="15"/>
      <c r="I249" s="15"/>
      <c r="J249" s="94">
        <f t="shared" si="6"/>
        <v>0</v>
      </c>
    </row>
    <row r="250" spans="1:10">
      <c r="A250" s="97">
        <f t="shared" si="7"/>
        <v>249</v>
      </c>
      <c r="B250" s="15" t="s">
        <v>273</v>
      </c>
      <c r="C250" s="15"/>
      <c r="D250" s="15"/>
      <c r="E250" s="15"/>
      <c r="F250" s="15"/>
      <c r="G250" s="15"/>
      <c r="H250" s="15"/>
      <c r="I250" s="15"/>
      <c r="J250" s="94">
        <f t="shared" si="6"/>
        <v>0</v>
      </c>
    </row>
    <row r="251" spans="1:10">
      <c r="A251" s="97">
        <f t="shared" si="7"/>
        <v>250</v>
      </c>
      <c r="B251" s="34" t="s">
        <v>182</v>
      </c>
      <c r="C251" s="15"/>
      <c r="D251" s="15"/>
      <c r="E251" s="15"/>
      <c r="F251" s="15"/>
      <c r="G251" s="15"/>
      <c r="H251" s="15"/>
      <c r="I251" s="15"/>
      <c r="J251" s="94">
        <f t="shared" si="6"/>
        <v>0</v>
      </c>
    </row>
    <row r="252" spans="1:10">
      <c r="A252" s="97">
        <f t="shared" si="7"/>
        <v>251</v>
      </c>
      <c r="B252" s="35" t="s">
        <v>70</v>
      </c>
      <c r="C252" s="15"/>
      <c r="D252" s="15"/>
      <c r="E252" s="15"/>
      <c r="F252" s="15"/>
      <c r="G252" s="15"/>
      <c r="H252" s="15"/>
      <c r="I252" s="15"/>
      <c r="J252" s="94">
        <f t="shared" si="6"/>
        <v>0</v>
      </c>
    </row>
    <row r="253" spans="1:10">
      <c r="A253" s="97">
        <f t="shared" si="7"/>
        <v>252</v>
      </c>
      <c r="B253" s="35" t="s">
        <v>134</v>
      </c>
      <c r="C253" s="15"/>
      <c r="D253" s="15"/>
      <c r="E253" s="15"/>
      <c r="F253" s="15"/>
      <c r="G253" s="15"/>
      <c r="H253" s="15"/>
      <c r="I253" s="15"/>
      <c r="J253" s="94">
        <f t="shared" si="6"/>
        <v>0</v>
      </c>
    </row>
    <row r="254" spans="1:10">
      <c r="A254" s="97">
        <f t="shared" si="7"/>
        <v>253</v>
      </c>
      <c r="B254" s="34" t="s">
        <v>402</v>
      </c>
      <c r="C254" s="15"/>
      <c r="D254" s="15"/>
      <c r="E254" s="15"/>
      <c r="F254" s="15"/>
      <c r="G254" s="15"/>
      <c r="H254" s="15"/>
      <c r="I254" s="15"/>
      <c r="J254" s="94">
        <f t="shared" si="6"/>
        <v>0</v>
      </c>
    </row>
    <row r="255" spans="1:10">
      <c r="A255" s="97">
        <f t="shared" si="7"/>
        <v>254</v>
      </c>
      <c r="B255" s="15" t="s">
        <v>452</v>
      </c>
      <c r="C255" s="15"/>
      <c r="D255" s="15"/>
      <c r="E255" s="15"/>
      <c r="F255" s="15"/>
      <c r="G255" s="15"/>
      <c r="H255" s="15"/>
      <c r="I255" s="15"/>
      <c r="J255" s="94">
        <f t="shared" si="6"/>
        <v>0</v>
      </c>
    </row>
    <row r="256" spans="1:10">
      <c r="A256" s="97">
        <f t="shared" si="7"/>
        <v>255</v>
      </c>
      <c r="B256" s="34" t="s">
        <v>168</v>
      </c>
      <c r="C256" s="15"/>
      <c r="D256" s="15"/>
      <c r="E256" s="15"/>
      <c r="F256" s="15"/>
      <c r="G256" s="15"/>
      <c r="H256" s="15"/>
      <c r="I256" s="15"/>
      <c r="J256" s="94">
        <f t="shared" si="6"/>
        <v>0</v>
      </c>
    </row>
    <row r="257" spans="1:10">
      <c r="A257" s="97">
        <f t="shared" si="7"/>
        <v>256</v>
      </c>
      <c r="B257" s="34" t="s">
        <v>169</v>
      </c>
      <c r="C257" s="15"/>
      <c r="D257" s="15"/>
      <c r="E257" s="15"/>
      <c r="F257" s="15"/>
      <c r="G257" s="15"/>
      <c r="H257" s="15"/>
      <c r="I257" s="15"/>
      <c r="J257" s="94">
        <f t="shared" si="6"/>
        <v>0</v>
      </c>
    </row>
    <row r="258" spans="1:10">
      <c r="A258" s="97">
        <f t="shared" si="7"/>
        <v>257</v>
      </c>
      <c r="B258" s="34" t="s">
        <v>194</v>
      </c>
      <c r="C258" s="15"/>
      <c r="D258" s="15"/>
      <c r="E258" s="15"/>
      <c r="F258" s="15"/>
      <c r="G258" s="15"/>
      <c r="H258" s="15"/>
      <c r="I258" s="15"/>
      <c r="J258" s="94">
        <f t="shared" ref="J258:J321" si="8">SUM(C258:I258)</f>
        <v>0</v>
      </c>
    </row>
    <row r="259" spans="1:10">
      <c r="A259" s="97">
        <f t="shared" ref="A259:A323" si="9">A258+1</f>
        <v>258</v>
      </c>
      <c r="B259" s="34" t="s">
        <v>170</v>
      </c>
      <c r="C259" s="15"/>
      <c r="D259" s="15"/>
      <c r="E259" s="15"/>
      <c r="F259" s="15"/>
      <c r="G259" s="15"/>
      <c r="H259" s="15"/>
      <c r="I259" s="15"/>
      <c r="J259" s="94">
        <f t="shared" si="8"/>
        <v>0</v>
      </c>
    </row>
    <row r="260" spans="1:10">
      <c r="A260" s="97">
        <f t="shared" si="9"/>
        <v>259</v>
      </c>
      <c r="B260" s="34" t="s">
        <v>215</v>
      </c>
      <c r="C260" s="15"/>
      <c r="D260" s="15"/>
      <c r="E260" s="15"/>
      <c r="F260" s="15"/>
      <c r="G260" s="15"/>
      <c r="H260" s="15"/>
      <c r="I260" s="15"/>
      <c r="J260" s="94">
        <f t="shared" si="8"/>
        <v>0</v>
      </c>
    </row>
    <row r="261" spans="1:10">
      <c r="A261" s="97">
        <f t="shared" si="9"/>
        <v>260</v>
      </c>
      <c r="B261" s="34" t="s">
        <v>248</v>
      </c>
      <c r="C261" s="15"/>
      <c r="D261" s="15"/>
      <c r="E261" s="15"/>
      <c r="F261" s="15"/>
      <c r="G261" s="15"/>
      <c r="H261" s="15"/>
      <c r="I261" s="15"/>
      <c r="J261" s="94">
        <f t="shared" si="8"/>
        <v>0</v>
      </c>
    </row>
    <row r="262" spans="1:10">
      <c r="A262" s="97">
        <f t="shared" si="9"/>
        <v>261</v>
      </c>
      <c r="B262" s="35" t="s">
        <v>105</v>
      </c>
      <c r="C262" s="15"/>
      <c r="D262" s="15"/>
      <c r="E262" s="15"/>
      <c r="F262" s="15"/>
      <c r="G262" s="15"/>
      <c r="H262" s="15"/>
      <c r="I262" s="15"/>
      <c r="J262" s="94">
        <f t="shared" si="8"/>
        <v>0</v>
      </c>
    </row>
    <row r="263" spans="1:10">
      <c r="A263" s="97">
        <f t="shared" si="9"/>
        <v>262</v>
      </c>
      <c r="B263" s="34" t="s">
        <v>206</v>
      </c>
      <c r="C263" s="15"/>
      <c r="D263" s="15"/>
      <c r="E263" s="15"/>
      <c r="F263" s="15"/>
      <c r="G263" s="15"/>
      <c r="H263" s="15"/>
      <c r="I263" s="15"/>
      <c r="J263" s="94">
        <f t="shared" si="8"/>
        <v>0</v>
      </c>
    </row>
    <row r="264" spans="1:10">
      <c r="A264" s="97">
        <f t="shared" si="9"/>
        <v>263</v>
      </c>
      <c r="B264" s="35" t="s">
        <v>106</v>
      </c>
      <c r="C264" s="15"/>
      <c r="D264" s="15"/>
      <c r="E264" s="15"/>
      <c r="F264" s="15"/>
      <c r="G264" s="15"/>
      <c r="H264" s="15"/>
      <c r="I264" s="15"/>
      <c r="J264" s="94">
        <f t="shared" si="8"/>
        <v>0</v>
      </c>
    </row>
    <row r="265" spans="1:10">
      <c r="A265" s="97">
        <f t="shared" si="9"/>
        <v>264</v>
      </c>
      <c r="B265" s="37" t="s">
        <v>87</v>
      </c>
      <c r="C265" s="15"/>
      <c r="D265" s="15"/>
      <c r="E265" s="15"/>
      <c r="F265" s="15"/>
      <c r="G265" s="15"/>
      <c r="H265" s="15"/>
      <c r="I265" s="15"/>
      <c r="J265" s="94">
        <f t="shared" si="8"/>
        <v>0</v>
      </c>
    </row>
    <row r="266" spans="1:10">
      <c r="A266" s="97">
        <f t="shared" si="9"/>
        <v>265</v>
      </c>
      <c r="B266" s="15" t="s">
        <v>272</v>
      </c>
      <c r="C266" s="15"/>
      <c r="D266" s="15"/>
      <c r="E266" s="15"/>
      <c r="F266" s="15"/>
      <c r="G266" s="15"/>
      <c r="H266" s="15"/>
      <c r="I266" s="15"/>
      <c r="J266" s="94">
        <f t="shared" si="8"/>
        <v>0</v>
      </c>
    </row>
    <row r="267" spans="1:10">
      <c r="A267" s="97">
        <f t="shared" si="9"/>
        <v>266</v>
      </c>
      <c r="B267" s="15" t="s">
        <v>267</v>
      </c>
      <c r="C267" s="15"/>
      <c r="D267" s="15"/>
      <c r="E267" s="15"/>
      <c r="F267" s="15"/>
      <c r="G267" s="15"/>
      <c r="H267" s="15"/>
      <c r="I267" s="15"/>
      <c r="J267" s="94">
        <f t="shared" si="8"/>
        <v>0</v>
      </c>
    </row>
    <row r="268" spans="1:10">
      <c r="A268" s="97">
        <f t="shared" si="9"/>
        <v>267</v>
      </c>
      <c r="B268" s="15" t="s">
        <v>285</v>
      </c>
      <c r="C268" s="15"/>
      <c r="D268" s="15"/>
      <c r="E268" s="15"/>
      <c r="F268" s="15"/>
      <c r="G268" s="15"/>
      <c r="H268" s="15"/>
      <c r="I268" s="15"/>
      <c r="J268" s="94">
        <f t="shared" si="8"/>
        <v>0</v>
      </c>
    </row>
    <row r="269" spans="1:10">
      <c r="A269" s="97">
        <f t="shared" si="9"/>
        <v>268</v>
      </c>
      <c r="B269" s="15" t="s">
        <v>334</v>
      </c>
      <c r="C269" s="15"/>
      <c r="D269" s="15"/>
      <c r="E269" s="15"/>
      <c r="F269" s="15"/>
      <c r="G269" s="15"/>
      <c r="H269" s="15"/>
      <c r="I269" s="15"/>
      <c r="J269" s="94">
        <f t="shared" si="8"/>
        <v>0</v>
      </c>
    </row>
    <row r="270" spans="1:10">
      <c r="A270" s="97">
        <f t="shared" si="9"/>
        <v>269</v>
      </c>
      <c r="B270" s="15" t="s">
        <v>307</v>
      </c>
      <c r="C270" s="15"/>
      <c r="D270" s="15"/>
      <c r="E270" s="15"/>
      <c r="F270" s="15"/>
      <c r="G270" s="15"/>
      <c r="H270" s="15"/>
      <c r="I270" s="15"/>
      <c r="J270" s="94">
        <f t="shared" si="8"/>
        <v>0</v>
      </c>
    </row>
    <row r="271" spans="1:10">
      <c r="A271" s="97">
        <f t="shared" si="9"/>
        <v>270</v>
      </c>
      <c r="B271" s="35" t="s">
        <v>150</v>
      </c>
      <c r="C271" s="15"/>
      <c r="D271" s="15"/>
      <c r="E271" s="15"/>
      <c r="F271" s="15"/>
      <c r="G271" s="15"/>
      <c r="H271" s="15"/>
      <c r="I271" s="15"/>
      <c r="J271" s="94">
        <f t="shared" si="8"/>
        <v>0</v>
      </c>
    </row>
    <row r="272" spans="1:10">
      <c r="A272" s="97">
        <f t="shared" si="9"/>
        <v>271</v>
      </c>
      <c r="B272" s="34" t="s">
        <v>212</v>
      </c>
      <c r="C272" s="15"/>
      <c r="D272" s="15"/>
      <c r="E272" s="15"/>
      <c r="F272" s="15"/>
      <c r="G272" s="15"/>
      <c r="H272" s="15"/>
      <c r="I272" s="15"/>
      <c r="J272" s="94">
        <f t="shared" si="8"/>
        <v>0</v>
      </c>
    </row>
    <row r="273" spans="1:10">
      <c r="A273" s="97">
        <f t="shared" si="9"/>
        <v>272</v>
      </c>
      <c r="B273" s="15" t="s">
        <v>433</v>
      </c>
      <c r="C273" s="15"/>
      <c r="D273" s="15"/>
      <c r="E273" s="15"/>
      <c r="F273" s="15"/>
      <c r="G273" s="15"/>
      <c r="H273" s="15"/>
      <c r="I273" s="15"/>
      <c r="J273" s="94">
        <f t="shared" si="8"/>
        <v>0</v>
      </c>
    </row>
    <row r="274" spans="1:10">
      <c r="A274" s="97">
        <f t="shared" si="9"/>
        <v>273</v>
      </c>
      <c r="B274" s="15" t="s">
        <v>370</v>
      </c>
      <c r="C274" s="15"/>
      <c r="D274" s="15"/>
      <c r="E274" s="15"/>
      <c r="F274" s="15"/>
      <c r="G274" s="15"/>
      <c r="H274" s="15"/>
      <c r="I274" s="15"/>
      <c r="J274" s="94">
        <f t="shared" si="8"/>
        <v>0</v>
      </c>
    </row>
    <row r="275" spans="1:10">
      <c r="A275" s="97">
        <f t="shared" si="9"/>
        <v>274</v>
      </c>
      <c r="B275" s="35" t="s">
        <v>123</v>
      </c>
      <c r="C275" s="15"/>
      <c r="D275" s="15"/>
      <c r="E275" s="15"/>
      <c r="F275" s="15"/>
      <c r="G275" s="15"/>
      <c r="H275" s="15"/>
      <c r="I275" s="15"/>
      <c r="J275" s="94">
        <f t="shared" si="8"/>
        <v>0</v>
      </c>
    </row>
    <row r="276" spans="1:10">
      <c r="A276" s="97">
        <f t="shared" si="9"/>
        <v>275</v>
      </c>
      <c r="B276" s="15" t="s">
        <v>283</v>
      </c>
      <c r="C276" s="15"/>
      <c r="D276" s="15"/>
      <c r="E276" s="15"/>
      <c r="F276" s="15"/>
      <c r="G276" s="15"/>
      <c r="H276" s="15"/>
      <c r="I276" s="15"/>
      <c r="J276" s="94">
        <f t="shared" si="8"/>
        <v>0</v>
      </c>
    </row>
    <row r="277" spans="1:10">
      <c r="A277" s="97">
        <f t="shared" si="9"/>
        <v>276</v>
      </c>
      <c r="B277" s="15" t="s">
        <v>371</v>
      </c>
      <c r="C277" s="15"/>
      <c r="D277" s="15"/>
      <c r="E277" s="15"/>
      <c r="F277" s="15"/>
      <c r="G277" s="15"/>
      <c r="H277" s="15"/>
      <c r="I277" s="15"/>
      <c r="J277" s="94">
        <f t="shared" si="8"/>
        <v>0</v>
      </c>
    </row>
    <row r="278" spans="1:10">
      <c r="A278" s="97">
        <f t="shared" si="9"/>
        <v>277</v>
      </c>
      <c r="B278" s="95" t="s">
        <v>418</v>
      </c>
      <c r="C278" s="15"/>
      <c r="D278" s="15"/>
      <c r="E278" s="15"/>
      <c r="F278" s="15"/>
      <c r="G278" s="15"/>
      <c r="H278" s="15"/>
      <c r="I278" s="15"/>
      <c r="J278" s="94">
        <f t="shared" si="8"/>
        <v>0</v>
      </c>
    </row>
    <row r="279" spans="1:10">
      <c r="A279" s="97">
        <f t="shared" si="9"/>
        <v>278</v>
      </c>
      <c r="B279" s="34" t="s">
        <v>225</v>
      </c>
      <c r="C279" s="15"/>
      <c r="D279" s="15"/>
      <c r="E279" s="15"/>
      <c r="F279" s="15"/>
      <c r="G279" s="15"/>
      <c r="H279" s="15"/>
      <c r="I279" s="15"/>
      <c r="J279" s="94">
        <f t="shared" si="8"/>
        <v>0</v>
      </c>
    </row>
    <row r="280" spans="1:10">
      <c r="A280" s="97">
        <f t="shared" si="9"/>
        <v>279</v>
      </c>
      <c r="B280" s="15" t="s">
        <v>333</v>
      </c>
      <c r="C280" s="15"/>
      <c r="D280" s="15"/>
      <c r="E280" s="15"/>
      <c r="F280" s="15"/>
      <c r="G280" s="15"/>
      <c r="H280" s="15"/>
      <c r="I280" s="15"/>
      <c r="J280" s="94">
        <f t="shared" si="8"/>
        <v>0</v>
      </c>
    </row>
    <row r="281" spans="1:10">
      <c r="A281" s="97">
        <f t="shared" si="9"/>
        <v>280</v>
      </c>
      <c r="B281" s="34" t="s">
        <v>220</v>
      </c>
      <c r="C281" s="15"/>
      <c r="D281" s="15"/>
      <c r="E281" s="15"/>
      <c r="F281" s="15"/>
      <c r="G281" s="15"/>
      <c r="H281" s="15"/>
      <c r="I281" s="15"/>
      <c r="J281" s="94">
        <f t="shared" si="8"/>
        <v>0</v>
      </c>
    </row>
    <row r="282" spans="1:10">
      <c r="A282" s="97">
        <f t="shared" si="9"/>
        <v>281</v>
      </c>
      <c r="B282" s="93" t="s">
        <v>451</v>
      </c>
      <c r="C282" s="15"/>
      <c r="D282" s="15"/>
      <c r="E282" s="15"/>
      <c r="F282" s="15"/>
      <c r="G282" s="15"/>
      <c r="H282" s="15"/>
      <c r="I282" s="15"/>
      <c r="J282" s="94">
        <f t="shared" si="8"/>
        <v>0</v>
      </c>
    </row>
    <row r="283" spans="1:10">
      <c r="A283" s="97">
        <f t="shared" si="9"/>
        <v>282</v>
      </c>
      <c r="B283" s="15" t="s">
        <v>449</v>
      </c>
      <c r="C283" s="15"/>
      <c r="D283" s="15"/>
      <c r="E283" s="15"/>
      <c r="F283" s="15"/>
      <c r="G283" s="15"/>
      <c r="H283" s="15"/>
      <c r="I283" s="15"/>
      <c r="J283" s="94">
        <f t="shared" si="8"/>
        <v>0</v>
      </c>
    </row>
    <row r="284" spans="1:10">
      <c r="A284" s="97">
        <f t="shared" si="9"/>
        <v>283</v>
      </c>
      <c r="B284" s="15" t="s">
        <v>279</v>
      </c>
      <c r="C284" s="15"/>
      <c r="D284" s="15"/>
      <c r="E284" s="15"/>
      <c r="F284" s="15"/>
      <c r="G284" s="15"/>
      <c r="H284" s="15"/>
      <c r="I284" s="15"/>
      <c r="J284" s="94">
        <f t="shared" si="8"/>
        <v>0</v>
      </c>
    </row>
    <row r="285" spans="1:10">
      <c r="A285" s="97">
        <f t="shared" si="9"/>
        <v>284</v>
      </c>
      <c r="B285" s="15" t="s">
        <v>282</v>
      </c>
      <c r="C285" s="15"/>
      <c r="D285" s="15"/>
      <c r="E285" s="15"/>
      <c r="F285" s="15"/>
      <c r="G285" s="15"/>
      <c r="H285" s="15"/>
      <c r="I285" s="15"/>
      <c r="J285" s="94">
        <f t="shared" si="8"/>
        <v>0</v>
      </c>
    </row>
    <row r="286" spans="1:10">
      <c r="A286" s="97">
        <f t="shared" si="9"/>
        <v>285</v>
      </c>
      <c r="B286" s="15" t="s">
        <v>142</v>
      </c>
      <c r="C286" s="15"/>
      <c r="D286" s="15"/>
      <c r="E286" s="15"/>
      <c r="F286" s="15"/>
      <c r="G286" s="15"/>
      <c r="H286" s="15"/>
      <c r="I286" s="15"/>
      <c r="J286" s="94">
        <f t="shared" si="8"/>
        <v>0</v>
      </c>
    </row>
    <row r="287" spans="1:10">
      <c r="A287" s="97">
        <f t="shared" si="9"/>
        <v>286</v>
      </c>
      <c r="B287" s="35" t="s">
        <v>113</v>
      </c>
      <c r="C287" s="15"/>
      <c r="D287" s="15"/>
      <c r="E287" s="15"/>
      <c r="F287" s="15"/>
      <c r="G287" s="15"/>
      <c r="H287" s="15"/>
      <c r="I287" s="15"/>
      <c r="J287" s="94">
        <f t="shared" si="8"/>
        <v>0</v>
      </c>
    </row>
    <row r="288" spans="1:10">
      <c r="A288" s="97">
        <f t="shared" si="9"/>
        <v>287</v>
      </c>
      <c r="B288" s="34" t="s">
        <v>205</v>
      </c>
      <c r="C288" s="15"/>
      <c r="D288" s="15"/>
      <c r="E288" s="15"/>
      <c r="F288" s="15"/>
      <c r="G288" s="15"/>
      <c r="H288" s="15"/>
      <c r="I288" s="15"/>
      <c r="J288" s="94">
        <f t="shared" si="8"/>
        <v>0</v>
      </c>
    </row>
    <row r="289" spans="1:10">
      <c r="A289" s="97">
        <f t="shared" si="9"/>
        <v>288</v>
      </c>
      <c r="B289" s="35" t="s">
        <v>144</v>
      </c>
      <c r="C289" s="15"/>
      <c r="D289" s="15"/>
      <c r="E289" s="15"/>
      <c r="F289" s="15"/>
      <c r="G289" s="15"/>
      <c r="H289" s="15"/>
      <c r="I289" s="15"/>
      <c r="J289" s="94">
        <f t="shared" si="8"/>
        <v>0</v>
      </c>
    </row>
    <row r="290" spans="1:10">
      <c r="A290" s="97">
        <f t="shared" si="9"/>
        <v>289</v>
      </c>
      <c r="B290" s="35" t="s">
        <v>85</v>
      </c>
      <c r="C290" s="15"/>
      <c r="D290" s="15"/>
      <c r="E290" s="15"/>
      <c r="F290" s="15"/>
      <c r="G290" s="15"/>
      <c r="H290" s="15"/>
      <c r="I290" s="15"/>
      <c r="J290" s="94">
        <f t="shared" si="8"/>
        <v>0</v>
      </c>
    </row>
    <row r="291" spans="1:10">
      <c r="A291" s="97">
        <f t="shared" si="9"/>
        <v>290</v>
      </c>
      <c r="B291" s="35" t="s">
        <v>139</v>
      </c>
      <c r="C291" s="15"/>
      <c r="D291" s="15"/>
      <c r="E291" s="15"/>
      <c r="F291" s="15"/>
      <c r="G291" s="15"/>
      <c r="H291" s="15"/>
      <c r="I291" s="15"/>
      <c r="J291" s="94">
        <f t="shared" si="8"/>
        <v>0</v>
      </c>
    </row>
    <row r="292" spans="1:10">
      <c r="A292" s="97">
        <f t="shared" si="9"/>
        <v>291</v>
      </c>
      <c r="B292" s="35" t="s">
        <v>90</v>
      </c>
      <c r="C292" s="15"/>
      <c r="D292" s="15"/>
      <c r="E292" s="15"/>
      <c r="F292" s="15"/>
      <c r="G292" s="15"/>
      <c r="H292" s="15"/>
      <c r="I292" s="15"/>
      <c r="J292" s="94">
        <f t="shared" si="8"/>
        <v>0</v>
      </c>
    </row>
    <row r="293" spans="1:10">
      <c r="A293" s="97">
        <f t="shared" si="9"/>
        <v>292</v>
      </c>
      <c r="B293" s="15" t="s">
        <v>540</v>
      </c>
      <c r="C293" s="15"/>
      <c r="D293" s="15"/>
      <c r="E293" s="15"/>
      <c r="F293" s="15"/>
      <c r="G293" s="15"/>
      <c r="H293" s="15"/>
      <c r="I293" s="15"/>
      <c r="J293" s="94">
        <f t="shared" si="8"/>
        <v>0</v>
      </c>
    </row>
    <row r="294" spans="1:10">
      <c r="A294" s="97">
        <f t="shared" si="9"/>
        <v>293</v>
      </c>
      <c r="B294" s="15" t="s">
        <v>291</v>
      </c>
      <c r="C294" s="15"/>
      <c r="D294" s="15"/>
      <c r="E294" s="15"/>
      <c r="F294" s="15"/>
      <c r="G294" s="15"/>
      <c r="H294" s="15"/>
      <c r="I294" s="15"/>
      <c r="J294" s="94">
        <f t="shared" si="8"/>
        <v>0</v>
      </c>
    </row>
    <row r="295" spans="1:10">
      <c r="A295" s="97">
        <f t="shared" si="9"/>
        <v>294</v>
      </c>
      <c r="B295" s="95" t="s">
        <v>355</v>
      </c>
      <c r="C295" s="15"/>
      <c r="D295" s="15"/>
      <c r="E295" s="15"/>
      <c r="F295" s="15"/>
      <c r="G295" s="15"/>
      <c r="H295" s="15"/>
      <c r="I295" s="15"/>
      <c r="J295" s="94">
        <f t="shared" si="8"/>
        <v>0</v>
      </c>
    </row>
    <row r="296" spans="1:10">
      <c r="A296" s="97">
        <f t="shared" si="9"/>
        <v>295</v>
      </c>
      <c r="B296" s="15" t="s">
        <v>284</v>
      </c>
      <c r="C296" s="15"/>
      <c r="D296" s="15"/>
      <c r="E296" s="15"/>
      <c r="F296" s="15"/>
      <c r="G296" s="15"/>
      <c r="H296" s="15"/>
      <c r="I296" s="15"/>
      <c r="J296" s="94">
        <f t="shared" si="8"/>
        <v>0</v>
      </c>
    </row>
    <row r="297" spans="1:10">
      <c r="A297" s="97">
        <f t="shared" si="9"/>
        <v>296</v>
      </c>
      <c r="B297" s="36" t="s">
        <v>176</v>
      </c>
      <c r="C297" s="15"/>
      <c r="D297" s="15"/>
      <c r="E297" s="15"/>
      <c r="F297" s="15"/>
      <c r="G297" s="15"/>
      <c r="H297" s="15"/>
      <c r="I297" s="15"/>
      <c r="J297" s="94">
        <f t="shared" si="8"/>
        <v>0</v>
      </c>
    </row>
    <row r="298" spans="1:10">
      <c r="A298" s="97">
        <f t="shared" si="9"/>
        <v>297</v>
      </c>
      <c r="B298" s="15" t="s">
        <v>265</v>
      </c>
      <c r="C298" s="15"/>
      <c r="D298" s="15"/>
      <c r="E298" s="15"/>
      <c r="F298" s="15"/>
      <c r="G298" s="15"/>
      <c r="H298" s="15"/>
      <c r="I298" s="15"/>
      <c r="J298" s="94">
        <f t="shared" si="8"/>
        <v>0</v>
      </c>
    </row>
    <row r="299" spans="1:10">
      <c r="A299" s="97">
        <f t="shared" si="9"/>
        <v>298</v>
      </c>
      <c r="B299" s="15" t="s">
        <v>539</v>
      </c>
      <c r="C299" s="15"/>
      <c r="D299" s="15"/>
      <c r="E299" s="15"/>
      <c r="F299" s="15"/>
      <c r="G299" s="15"/>
      <c r="H299" s="15"/>
      <c r="I299" s="15"/>
      <c r="J299" s="94">
        <f t="shared" si="8"/>
        <v>0</v>
      </c>
    </row>
    <row r="300" spans="1:10">
      <c r="A300" s="97">
        <f t="shared" si="9"/>
        <v>299</v>
      </c>
      <c r="B300" s="36" t="s">
        <v>41</v>
      </c>
      <c r="C300" s="15"/>
      <c r="D300" s="15"/>
      <c r="E300" s="15"/>
      <c r="F300" s="15"/>
      <c r="G300" s="15"/>
      <c r="H300" s="15"/>
      <c r="I300" s="15"/>
      <c r="J300" s="94">
        <f t="shared" si="8"/>
        <v>0</v>
      </c>
    </row>
    <row r="301" spans="1:10">
      <c r="A301" s="97">
        <f t="shared" si="9"/>
        <v>300</v>
      </c>
      <c r="B301" s="15" t="s">
        <v>426</v>
      </c>
      <c r="C301" s="15"/>
      <c r="D301" s="15"/>
      <c r="E301" s="15"/>
      <c r="F301" s="15"/>
      <c r="G301" s="15"/>
      <c r="H301" s="15"/>
      <c r="I301" s="15"/>
      <c r="J301" s="94">
        <f t="shared" si="8"/>
        <v>0</v>
      </c>
    </row>
    <row r="302" spans="1:10">
      <c r="A302" s="97">
        <f t="shared" si="9"/>
        <v>301</v>
      </c>
      <c r="B302" s="37" t="s">
        <v>88</v>
      </c>
      <c r="C302" s="15"/>
      <c r="D302" s="15"/>
      <c r="E302" s="15"/>
      <c r="F302" s="15"/>
      <c r="G302" s="15"/>
      <c r="H302" s="15"/>
      <c r="I302" s="15"/>
      <c r="J302" s="94">
        <f t="shared" si="8"/>
        <v>0</v>
      </c>
    </row>
    <row r="303" spans="1:10">
      <c r="A303" s="97">
        <f t="shared" si="9"/>
        <v>302</v>
      </c>
      <c r="B303" s="35" t="s">
        <v>109</v>
      </c>
      <c r="C303" s="15"/>
      <c r="D303" s="15"/>
      <c r="E303" s="15"/>
      <c r="F303" s="15"/>
      <c r="G303" s="15"/>
      <c r="H303" s="15"/>
      <c r="I303" s="15"/>
      <c r="J303" s="94">
        <f t="shared" si="8"/>
        <v>0</v>
      </c>
    </row>
    <row r="304" spans="1:10">
      <c r="A304" s="97">
        <f t="shared" si="9"/>
        <v>303</v>
      </c>
      <c r="B304" s="35" t="s">
        <v>102</v>
      </c>
      <c r="C304" s="15"/>
      <c r="D304" s="15"/>
      <c r="E304" s="15"/>
      <c r="F304" s="15"/>
      <c r="G304" s="15"/>
      <c r="H304" s="15"/>
      <c r="I304" s="15"/>
      <c r="J304" s="94">
        <f t="shared" si="8"/>
        <v>0</v>
      </c>
    </row>
    <row r="305" spans="1:10">
      <c r="A305" s="97">
        <f t="shared" si="9"/>
        <v>304</v>
      </c>
      <c r="B305" s="15" t="s">
        <v>278</v>
      </c>
      <c r="C305" s="15"/>
      <c r="D305" s="15"/>
      <c r="E305" s="15"/>
      <c r="F305" s="15"/>
      <c r="G305" s="15"/>
      <c r="H305" s="15"/>
      <c r="I305" s="15"/>
      <c r="J305" s="94">
        <f t="shared" si="8"/>
        <v>0</v>
      </c>
    </row>
    <row r="306" spans="1:10">
      <c r="A306" s="97">
        <f t="shared" si="9"/>
        <v>305</v>
      </c>
      <c r="B306" s="35" t="s">
        <v>152</v>
      </c>
      <c r="C306" s="15"/>
      <c r="D306" s="15"/>
      <c r="E306" s="15"/>
      <c r="F306" s="15"/>
      <c r="G306" s="15"/>
      <c r="H306" s="15"/>
      <c r="I306" s="15"/>
      <c r="J306" s="94">
        <f t="shared" si="8"/>
        <v>0</v>
      </c>
    </row>
    <row r="307" spans="1:10">
      <c r="A307" s="97">
        <f t="shared" si="9"/>
        <v>306</v>
      </c>
      <c r="B307" s="34" t="s">
        <v>202</v>
      </c>
      <c r="C307" s="15"/>
      <c r="D307" s="15"/>
      <c r="E307" s="15"/>
      <c r="F307" s="15"/>
      <c r="G307" s="15"/>
      <c r="H307" s="15"/>
      <c r="I307" s="15"/>
      <c r="J307" s="94">
        <f t="shared" si="8"/>
        <v>0</v>
      </c>
    </row>
    <row r="308" spans="1:10">
      <c r="A308" s="97">
        <f t="shared" si="9"/>
        <v>307</v>
      </c>
      <c r="B308" s="15" t="s">
        <v>450</v>
      </c>
      <c r="C308" s="15"/>
      <c r="D308" s="15"/>
      <c r="E308" s="15"/>
      <c r="F308" s="15"/>
      <c r="G308" s="15"/>
      <c r="H308" s="15"/>
      <c r="I308" s="15"/>
      <c r="J308" s="94">
        <f t="shared" si="8"/>
        <v>0</v>
      </c>
    </row>
    <row r="309" spans="1:10">
      <c r="A309" s="97">
        <f t="shared" si="9"/>
        <v>308</v>
      </c>
      <c r="B309" s="34" t="s">
        <v>217</v>
      </c>
      <c r="C309" s="15"/>
      <c r="D309" s="15"/>
      <c r="E309" s="15"/>
      <c r="F309" s="15"/>
      <c r="G309" s="15"/>
      <c r="H309" s="15"/>
      <c r="I309" s="15"/>
      <c r="J309" s="94">
        <f t="shared" si="8"/>
        <v>0</v>
      </c>
    </row>
    <row r="310" spans="1:10">
      <c r="A310" s="97">
        <f t="shared" si="9"/>
        <v>309</v>
      </c>
      <c r="B310" s="34" t="s">
        <v>230</v>
      </c>
      <c r="C310" s="15"/>
      <c r="D310" s="15"/>
      <c r="E310" s="15"/>
      <c r="F310" s="15"/>
      <c r="G310" s="15"/>
      <c r="H310" s="15"/>
      <c r="I310" s="15"/>
      <c r="J310" s="94">
        <f t="shared" si="8"/>
        <v>0</v>
      </c>
    </row>
    <row r="311" spans="1:10">
      <c r="A311" s="97">
        <f t="shared" si="9"/>
        <v>310</v>
      </c>
      <c r="B311" s="35" t="s">
        <v>57</v>
      </c>
      <c r="C311" s="15"/>
      <c r="D311" s="15"/>
      <c r="E311" s="15"/>
      <c r="F311" s="15"/>
      <c r="G311" s="15"/>
      <c r="H311" s="15"/>
      <c r="I311" s="15"/>
      <c r="J311" s="94">
        <f t="shared" si="8"/>
        <v>0</v>
      </c>
    </row>
    <row r="312" spans="1:10">
      <c r="A312" s="97">
        <f t="shared" si="9"/>
        <v>311</v>
      </c>
      <c r="B312" s="35" t="s">
        <v>56</v>
      </c>
      <c r="C312" s="15"/>
      <c r="D312" s="15"/>
      <c r="E312" s="15"/>
      <c r="F312" s="15"/>
      <c r="G312" s="15"/>
      <c r="H312" s="15"/>
      <c r="I312" s="15"/>
      <c r="J312" s="94">
        <f t="shared" si="8"/>
        <v>0</v>
      </c>
    </row>
    <row r="313" spans="1:10">
      <c r="A313" s="97">
        <f t="shared" si="9"/>
        <v>312</v>
      </c>
      <c r="B313" s="95" t="s">
        <v>382</v>
      </c>
      <c r="C313" s="15"/>
      <c r="D313" s="15"/>
      <c r="E313" s="15"/>
      <c r="F313" s="15"/>
      <c r="G313" s="15"/>
      <c r="H313" s="15"/>
      <c r="I313" s="15"/>
      <c r="J313" s="94">
        <f t="shared" si="8"/>
        <v>0</v>
      </c>
    </row>
    <row r="314" spans="1:10">
      <c r="A314" s="97">
        <f t="shared" si="9"/>
        <v>313</v>
      </c>
      <c r="B314" s="34" t="s">
        <v>403</v>
      </c>
      <c r="C314" s="15"/>
      <c r="D314" s="15"/>
      <c r="E314" s="15"/>
      <c r="F314" s="15"/>
      <c r="G314" s="15"/>
      <c r="H314" s="15"/>
      <c r="I314" s="15"/>
      <c r="J314" s="94">
        <f t="shared" si="8"/>
        <v>0</v>
      </c>
    </row>
    <row r="315" spans="1:10">
      <c r="A315" s="97">
        <f t="shared" si="9"/>
        <v>314</v>
      </c>
      <c r="B315" s="36" t="s">
        <v>249</v>
      </c>
      <c r="C315" s="15"/>
      <c r="D315" s="15"/>
      <c r="E315" s="15"/>
      <c r="F315" s="15"/>
      <c r="G315" s="15"/>
      <c r="H315" s="15"/>
      <c r="I315" s="15"/>
      <c r="J315" s="94">
        <f t="shared" si="8"/>
        <v>0</v>
      </c>
    </row>
    <row r="316" spans="1:10">
      <c r="A316" s="97">
        <f t="shared" si="9"/>
        <v>315</v>
      </c>
      <c r="B316" s="95" t="s">
        <v>362</v>
      </c>
      <c r="C316" s="15"/>
      <c r="D316" s="15"/>
      <c r="E316" s="15"/>
      <c r="F316" s="15"/>
      <c r="G316" s="15"/>
      <c r="H316" s="15"/>
      <c r="I316" s="15"/>
      <c r="J316" s="94">
        <f t="shared" si="8"/>
        <v>0</v>
      </c>
    </row>
    <row r="317" spans="1:10">
      <c r="A317" s="97">
        <f t="shared" si="9"/>
        <v>316</v>
      </c>
      <c r="B317" s="34" t="s">
        <v>191</v>
      </c>
      <c r="C317" s="15"/>
      <c r="D317" s="15"/>
      <c r="E317" s="15"/>
      <c r="F317" s="15"/>
      <c r="G317" s="15"/>
      <c r="H317" s="15"/>
      <c r="I317" s="15"/>
      <c r="J317" s="94">
        <f t="shared" si="8"/>
        <v>0</v>
      </c>
    </row>
    <row r="318" spans="1:10">
      <c r="A318" s="97">
        <f t="shared" si="9"/>
        <v>317</v>
      </c>
      <c r="B318" s="35" t="s">
        <v>245</v>
      </c>
      <c r="C318" s="15"/>
      <c r="D318" s="15"/>
      <c r="E318" s="15"/>
      <c r="F318" s="15"/>
      <c r="G318" s="15"/>
      <c r="H318" s="15"/>
      <c r="I318" s="15"/>
      <c r="J318" s="94">
        <f t="shared" si="8"/>
        <v>0</v>
      </c>
    </row>
    <row r="319" spans="1:10">
      <c r="A319" s="97">
        <f t="shared" si="9"/>
        <v>318</v>
      </c>
      <c r="B319" s="35" t="s">
        <v>147</v>
      </c>
      <c r="C319" s="15"/>
      <c r="D319" s="15"/>
      <c r="E319" s="15"/>
      <c r="F319" s="15"/>
      <c r="G319" s="15"/>
      <c r="H319" s="15"/>
      <c r="I319" s="15"/>
      <c r="J319" s="94">
        <f t="shared" si="8"/>
        <v>0</v>
      </c>
    </row>
    <row r="320" spans="1:10">
      <c r="A320" s="97">
        <f t="shared" si="9"/>
        <v>319</v>
      </c>
      <c r="B320" s="96" t="s">
        <v>358</v>
      </c>
      <c r="C320" s="15"/>
      <c r="D320" s="15"/>
      <c r="E320" s="15"/>
      <c r="F320" s="15"/>
      <c r="G320" s="15"/>
      <c r="H320" s="15"/>
      <c r="I320" s="15"/>
      <c r="J320" s="94">
        <f t="shared" si="8"/>
        <v>0</v>
      </c>
    </row>
    <row r="321" spans="1:10">
      <c r="A321" s="97">
        <f t="shared" si="9"/>
        <v>320</v>
      </c>
      <c r="B321" s="35" t="s">
        <v>111</v>
      </c>
      <c r="C321" s="15"/>
      <c r="D321" s="15"/>
      <c r="E321" s="15"/>
      <c r="F321" s="15"/>
      <c r="G321" s="15"/>
      <c r="H321" s="15"/>
      <c r="I321" s="15"/>
      <c r="J321" s="94">
        <f t="shared" si="8"/>
        <v>0</v>
      </c>
    </row>
    <row r="322" spans="1:10">
      <c r="A322" s="97">
        <f t="shared" si="9"/>
        <v>321</v>
      </c>
      <c r="B322" s="35" t="s">
        <v>146</v>
      </c>
      <c r="C322" s="15"/>
      <c r="D322" s="15"/>
      <c r="E322" s="15"/>
      <c r="F322" s="15"/>
      <c r="G322" s="15"/>
      <c r="H322" s="15"/>
      <c r="I322" s="15"/>
      <c r="J322" s="94">
        <f t="shared" ref="J322:J369" si="10">SUM(C322:I322)</f>
        <v>0</v>
      </c>
    </row>
    <row r="323" spans="1:10">
      <c r="A323" s="97">
        <f t="shared" si="9"/>
        <v>322</v>
      </c>
      <c r="B323" s="15" t="s">
        <v>308</v>
      </c>
      <c r="C323" s="15"/>
      <c r="D323" s="15"/>
      <c r="E323" s="15"/>
      <c r="F323" s="15"/>
      <c r="G323" s="15"/>
      <c r="H323" s="15"/>
      <c r="I323" s="15"/>
      <c r="J323" s="94">
        <f t="shared" si="10"/>
        <v>0</v>
      </c>
    </row>
    <row r="324" spans="1:10">
      <c r="A324" s="97">
        <f t="shared" ref="A324:A369" si="11">A323+1</f>
        <v>323</v>
      </c>
      <c r="B324" s="37" t="s">
        <v>93</v>
      </c>
      <c r="C324" s="15"/>
      <c r="D324" s="15"/>
      <c r="E324" s="15"/>
      <c r="F324" s="15"/>
      <c r="G324" s="15"/>
      <c r="H324" s="15"/>
      <c r="I324" s="15"/>
      <c r="J324" s="94">
        <f t="shared" si="10"/>
        <v>0</v>
      </c>
    </row>
    <row r="325" spans="1:10">
      <c r="A325" s="97">
        <f t="shared" si="11"/>
        <v>324</v>
      </c>
      <c r="B325" s="15" t="s">
        <v>274</v>
      </c>
      <c r="C325" s="15"/>
      <c r="D325" s="15"/>
      <c r="E325" s="15"/>
      <c r="F325" s="15"/>
      <c r="G325" s="15"/>
      <c r="H325" s="15"/>
      <c r="I325" s="15"/>
      <c r="J325" s="94">
        <f t="shared" si="10"/>
        <v>0</v>
      </c>
    </row>
    <row r="326" spans="1:10">
      <c r="A326" s="97">
        <f t="shared" si="11"/>
        <v>325</v>
      </c>
      <c r="B326" s="95" t="s">
        <v>411</v>
      </c>
      <c r="C326" s="15"/>
      <c r="D326" s="15"/>
      <c r="E326" s="15"/>
      <c r="F326" s="15"/>
      <c r="G326" s="15"/>
      <c r="H326" s="15"/>
      <c r="I326" s="15"/>
      <c r="J326" s="94">
        <f t="shared" si="10"/>
        <v>0</v>
      </c>
    </row>
    <row r="327" spans="1:10">
      <c r="A327" s="97">
        <f t="shared" si="11"/>
        <v>326</v>
      </c>
      <c r="B327" s="35" t="s">
        <v>124</v>
      </c>
      <c r="C327" s="15"/>
      <c r="D327" s="15"/>
      <c r="E327" s="15"/>
      <c r="F327" s="15"/>
      <c r="G327" s="15"/>
      <c r="H327" s="15"/>
      <c r="I327" s="15"/>
      <c r="J327" s="94">
        <f t="shared" si="10"/>
        <v>0</v>
      </c>
    </row>
    <row r="328" spans="1:10">
      <c r="A328" s="97">
        <f t="shared" si="11"/>
        <v>327</v>
      </c>
      <c r="B328" s="15" t="s">
        <v>554</v>
      </c>
      <c r="C328" s="15"/>
      <c r="D328" s="15"/>
      <c r="E328" s="15"/>
      <c r="F328" s="15"/>
      <c r="G328" s="15"/>
      <c r="H328" s="15"/>
      <c r="I328" s="15"/>
      <c r="J328" s="94">
        <f t="shared" si="10"/>
        <v>0</v>
      </c>
    </row>
    <row r="329" spans="1:10">
      <c r="A329" s="97">
        <f t="shared" si="11"/>
        <v>328</v>
      </c>
      <c r="B329" s="37" t="s">
        <v>89</v>
      </c>
      <c r="C329" s="15"/>
      <c r="D329" s="15"/>
      <c r="E329" s="15"/>
      <c r="F329" s="15"/>
      <c r="G329" s="15"/>
      <c r="H329" s="15"/>
      <c r="I329" s="15"/>
      <c r="J329" s="94">
        <f t="shared" si="10"/>
        <v>0</v>
      </c>
    </row>
    <row r="330" spans="1:10">
      <c r="A330" s="97">
        <f t="shared" si="11"/>
        <v>329</v>
      </c>
      <c r="B330" s="34" t="s">
        <v>221</v>
      </c>
      <c r="C330" s="15"/>
      <c r="D330" s="15"/>
      <c r="E330" s="15"/>
      <c r="F330" s="15"/>
      <c r="G330" s="15"/>
      <c r="H330" s="15"/>
      <c r="I330" s="15"/>
      <c r="J330" s="94">
        <f t="shared" si="10"/>
        <v>0</v>
      </c>
    </row>
    <row r="331" spans="1:10">
      <c r="A331" s="97">
        <f t="shared" si="11"/>
        <v>330</v>
      </c>
      <c r="B331" s="96" t="s">
        <v>357</v>
      </c>
      <c r="C331" s="15"/>
      <c r="D331" s="15"/>
      <c r="E331" s="15"/>
      <c r="F331" s="15"/>
      <c r="G331" s="15"/>
      <c r="H331" s="15"/>
      <c r="I331" s="15"/>
      <c r="J331" s="94">
        <f t="shared" si="10"/>
        <v>0</v>
      </c>
    </row>
    <row r="332" spans="1:10">
      <c r="A332" s="97">
        <f t="shared" si="11"/>
        <v>331</v>
      </c>
      <c r="B332" s="34" t="s">
        <v>213</v>
      </c>
      <c r="C332" s="15"/>
      <c r="D332" s="15"/>
      <c r="E332" s="15"/>
      <c r="F332" s="15"/>
      <c r="G332" s="15"/>
      <c r="H332" s="15"/>
      <c r="I332" s="15"/>
      <c r="J332" s="94">
        <f t="shared" si="10"/>
        <v>0</v>
      </c>
    </row>
    <row r="333" spans="1:10">
      <c r="A333" s="97">
        <f t="shared" si="11"/>
        <v>332</v>
      </c>
      <c r="B333" s="35" t="s">
        <v>118</v>
      </c>
      <c r="C333" s="15"/>
      <c r="D333" s="15"/>
      <c r="E333" s="15"/>
      <c r="F333" s="15"/>
      <c r="G333" s="15"/>
      <c r="H333" s="15"/>
      <c r="I333" s="15"/>
      <c r="J333" s="94">
        <f t="shared" si="10"/>
        <v>0</v>
      </c>
    </row>
    <row r="334" spans="1:10">
      <c r="A334" s="97">
        <f t="shared" si="11"/>
        <v>333</v>
      </c>
      <c r="B334" s="15" t="s">
        <v>367</v>
      </c>
      <c r="C334" s="15"/>
      <c r="D334" s="15"/>
      <c r="E334" s="15"/>
      <c r="F334" s="15"/>
      <c r="G334" s="15"/>
      <c r="H334" s="15"/>
      <c r="I334" s="15"/>
      <c r="J334" s="94">
        <f t="shared" si="10"/>
        <v>0</v>
      </c>
    </row>
    <row r="335" spans="1:10">
      <c r="A335" s="97">
        <f t="shared" si="11"/>
        <v>334</v>
      </c>
      <c r="B335" s="35" t="s">
        <v>125</v>
      </c>
      <c r="C335" s="15"/>
      <c r="D335" s="15"/>
      <c r="E335" s="15"/>
      <c r="F335" s="15"/>
      <c r="G335" s="15"/>
      <c r="H335" s="15"/>
      <c r="I335" s="15"/>
      <c r="J335" s="94">
        <f t="shared" si="10"/>
        <v>0</v>
      </c>
    </row>
    <row r="336" spans="1:10">
      <c r="A336" s="97">
        <f t="shared" si="11"/>
        <v>335</v>
      </c>
      <c r="B336" s="15" t="s">
        <v>369</v>
      </c>
      <c r="C336" s="15"/>
      <c r="D336" s="15"/>
      <c r="E336" s="15"/>
      <c r="F336" s="15"/>
      <c r="G336" s="15"/>
      <c r="H336" s="15"/>
      <c r="I336" s="15"/>
      <c r="J336" s="94">
        <f t="shared" si="10"/>
        <v>0</v>
      </c>
    </row>
    <row r="337" spans="1:10">
      <c r="A337" s="97">
        <f t="shared" si="11"/>
        <v>336</v>
      </c>
      <c r="B337" s="34" t="s">
        <v>193</v>
      </c>
      <c r="C337" s="15"/>
      <c r="D337" s="15"/>
      <c r="E337" s="15"/>
      <c r="F337" s="15"/>
      <c r="G337" s="15"/>
      <c r="H337" s="15"/>
      <c r="I337" s="15"/>
      <c r="J337" s="94">
        <f t="shared" si="10"/>
        <v>0</v>
      </c>
    </row>
    <row r="338" spans="1:10">
      <c r="A338" s="97">
        <f t="shared" si="11"/>
        <v>337</v>
      </c>
      <c r="B338" s="15" t="s">
        <v>447</v>
      </c>
      <c r="C338" s="15"/>
      <c r="D338" s="15"/>
      <c r="E338" s="15"/>
      <c r="F338" s="15"/>
      <c r="G338" s="15"/>
      <c r="H338" s="15"/>
      <c r="I338" s="15"/>
      <c r="J338" s="94">
        <f t="shared" si="10"/>
        <v>0</v>
      </c>
    </row>
    <row r="339" spans="1:10">
      <c r="A339" s="97">
        <f t="shared" si="11"/>
        <v>338</v>
      </c>
      <c r="B339" s="34" t="s">
        <v>203</v>
      </c>
      <c r="C339" s="15"/>
      <c r="D339" s="15"/>
      <c r="E339" s="15"/>
      <c r="F339" s="15"/>
      <c r="G339" s="15"/>
      <c r="H339" s="15"/>
      <c r="I339" s="15"/>
      <c r="J339" s="94">
        <f t="shared" si="10"/>
        <v>0</v>
      </c>
    </row>
    <row r="340" spans="1:10">
      <c r="A340" s="97">
        <f t="shared" si="11"/>
        <v>339</v>
      </c>
      <c r="B340" s="35" t="s">
        <v>107</v>
      </c>
      <c r="C340" s="15"/>
      <c r="D340" s="15"/>
      <c r="E340" s="15"/>
      <c r="F340" s="15"/>
      <c r="G340" s="15"/>
      <c r="H340" s="15"/>
      <c r="I340" s="15"/>
      <c r="J340" s="94">
        <f t="shared" si="10"/>
        <v>0</v>
      </c>
    </row>
    <row r="341" spans="1:10">
      <c r="A341" s="97">
        <f t="shared" si="11"/>
        <v>340</v>
      </c>
      <c r="B341" s="15" t="s">
        <v>251</v>
      </c>
      <c r="C341" s="15"/>
      <c r="D341" s="15"/>
      <c r="E341" s="15"/>
      <c r="F341" s="15"/>
      <c r="G341" s="15"/>
      <c r="H341" s="15"/>
      <c r="I341" s="15"/>
      <c r="J341" s="94">
        <f t="shared" si="10"/>
        <v>0</v>
      </c>
    </row>
    <row r="342" spans="1:10">
      <c r="A342" s="97">
        <f t="shared" si="11"/>
        <v>341</v>
      </c>
      <c r="B342" s="37" t="s">
        <v>138</v>
      </c>
      <c r="C342" s="15"/>
      <c r="D342" s="15"/>
      <c r="E342" s="15"/>
      <c r="F342" s="15"/>
      <c r="G342" s="15"/>
      <c r="H342" s="15"/>
      <c r="I342" s="15"/>
      <c r="J342" s="94">
        <f t="shared" si="10"/>
        <v>0</v>
      </c>
    </row>
    <row r="343" spans="1:10">
      <c r="A343" s="97">
        <f t="shared" si="11"/>
        <v>342</v>
      </c>
      <c r="B343" s="36" t="s">
        <v>177</v>
      </c>
      <c r="C343" s="15"/>
      <c r="D343" s="15"/>
      <c r="E343" s="15"/>
      <c r="F343" s="15"/>
      <c r="G343" s="15"/>
      <c r="H343" s="15"/>
      <c r="I343" s="15"/>
      <c r="J343" s="94">
        <f t="shared" si="10"/>
        <v>0</v>
      </c>
    </row>
    <row r="344" spans="1:10">
      <c r="A344" s="97">
        <f t="shared" si="11"/>
        <v>343</v>
      </c>
      <c r="B344" s="34" t="s">
        <v>227</v>
      </c>
      <c r="C344" s="15"/>
      <c r="D344" s="15"/>
      <c r="E344" s="15"/>
      <c r="F344" s="15"/>
      <c r="G344" s="15"/>
      <c r="H344" s="15"/>
      <c r="I344" s="15"/>
      <c r="J344" s="94">
        <f t="shared" si="10"/>
        <v>0</v>
      </c>
    </row>
    <row r="345" spans="1:10">
      <c r="A345" s="97">
        <f t="shared" si="11"/>
        <v>344</v>
      </c>
      <c r="B345" s="34" t="s">
        <v>222</v>
      </c>
      <c r="C345" s="15"/>
      <c r="D345" s="15"/>
      <c r="E345" s="15"/>
      <c r="F345" s="15"/>
      <c r="G345" s="15"/>
      <c r="H345" s="15"/>
      <c r="I345" s="15"/>
      <c r="J345" s="94">
        <f t="shared" si="10"/>
        <v>0</v>
      </c>
    </row>
    <row r="346" spans="1:10">
      <c r="A346" s="97">
        <f t="shared" si="11"/>
        <v>345</v>
      </c>
      <c r="B346" s="15" t="s">
        <v>275</v>
      </c>
      <c r="C346" s="15"/>
      <c r="D346" s="15"/>
      <c r="E346" s="15"/>
      <c r="F346" s="15"/>
      <c r="G346" s="15"/>
      <c r="H346" s="15"/>
      <c r="I346" s="15"/>
      <c r="J346" s="94">
        <f t="shared" si="10"/>
        <v>0</v>
      </c>
    </row>
    <row r="347" spans="1:10">
      <c r="A347" s="97">
        <f t="shared" si="11"/>
        <v>346</v>
      </c>
      <c r="B347" s="35" t="s">
        <v>129</v>
      </c>
      <c r="C347" s="15"/>
      <c r="D347" s="15"/>
      <c r="E347" s="15"/>
      <c r="F347" s="15"/>
      <c r="G347" s="15"/>
      <c r="H347" s="15"/>
      <c r="I347" s="15"/>
      <c r="J347" s="94">
        <f t="shared" si="10"/>
        <v>0</v>
      </c>
    </row>
    <row r="348" spans="1:10">
      <c r="A348" s="97">
        <f t="shared" si="11"/>
        <v>347</v>
      </c>
      <c r="B348" s="35" t="s">
        <v>103</v>
      </c>
      <c r="C348" s="15"/>
      <c r="D348" s="15"/>
      <c r="E348" s="15"/>
      <c r="F348" s="15"/>
      <c r="G348" s="15"/>
      <c r="H348" s="15"/>
      <c r="I348" s="15"/>
      <c r="J348" s="94">
        <f t="shared" si="10"/>
        <v>0</v>
      </c>
    </row>
    <row r="349" spans="1:10">
      <c r="A349" s="97">
        <f t="shared" si="11"/>
        <v>348</v>
      </c>
      <c r="B349" s="15" t="s">
        <v>292</v>
      </c>
      <c r="C349" s="15"/>
      <c r="D349" s="15"/>
      <c r="E349" s="15"/>
      <c r="F349" s="15"/>
      <c r="G349" s="15"/>
      <c r="H349" s="15"/>
      <c r="I349" s="15"/>
      <c r="J349" s="94">
        <f t="shared" si="10"/>
        <v>0</v>
      </c>
    </row>
    <row r="350" spans="1:10">
      <c r="A350" s="97">
        <f t="shared" si="11"/>
        <v>349</v>
      </c>
      <c r="B350" s="34" t="s">
        <v>184</v>
      </c>
      <c r="C350" s="15"/>
      <c r="D350" s="15"/>
      <c r="E350" s="15"/>
      <c r="F350" s="15"/>
      <c r="G350" s="15"/>
      <c r="H350" s="15"/>
      <c r="I350" s="15"/>
      <c r="J350" s="94">
        <f t="shared" si="10"/>
        <v>0</v>
      </c>
    </row>
    <row r="351" spans="1:10">
      <c r="A351" s="97">
        <f t="shared" si="11"/>
        <v>350</v>
      </c>
      <c r="B351" s="35" t="s">
        <v>110</v>
      </c>
      <c r="C351" s="15"/>
      <c r="D351" s="15"/>
      <c r="E351" s="15"/>
      <c r="F351" s="15"/>
      <c r="G351" s="15"/>
      <c r="H351" s="15"/>
      <c r="I351" s="15"/>
      <c r="J351" s="94">
        <f t="shared" si="10"/>
        <v>0</v>
      </c>
    </row>
    <row r="352" spans="1:10">
      <c r="A352" s="97">
        <f t="shared" si="11"/>
        <v>351</v>
      </c>
      <c r="B352" s="35" t="s">
        <v>79</v>
      </c>
      <c r="C352" s="15"/>
      <c r="D352" s="15"/>
      <c r="E352" s="15"/>
      <c r="F352" s="15"/>
      <c r="G352" s="15"/>
      <c r="H352" s="15"/>
      <c r="I352" s="15"/>
      <c r="J352" s="94">
        <f t="shared" si="10"/>
        <v>0</v>
      </c>
    </row>
    <row r="353" spans="1:10">
      <c r="A353" s="97">
        <f t="shared" si="11"/>
        <v>352</v>
      </c>
      <c r="B353" s="34" t="s">
        <v>210</v>
      </c>
      <c r="C353" s="15"/>
      <c r="D353" s="15"/>
      <c r="E353" s="15"/>
      <c r="F353" s="15"/>
      <c r="G353" s="15"/>
      <c r="H353" s="15"/>
      <c r="I353" s="15"/>
      <c r="J353" s="94">
        <f t="shared" si="10"/>
        <v>0</v>
      </c>
    </row>
    <row r="354" spans="1:10">
      <c r="A354" s="97">
        <f t="shared" si="11"/>
        <v>353</v>
      </c>
      <c r="B354" s="34" t="s">
        <v>223</v>
      </c>
      <c r="C354" s="15"/>
      <c r="D354" s="15"/>
      <c r="E354" s="15"/>
      <c r="F354" s="15"/>
      <c r="G354" s="15"/>
      <c r="H354" s="15"/>
      <c r="I354" s="15"/>
      <c r="J354" s="94">
        <f t="shared" si="10"/>
        <v>0</v>
      </c>
    </row>
    <row r="355" spans="1:10">
      <c r="A355" s="97">
        <f t="shared" si="11"/>
        <v>354</v>
      </c>
      <c r="B355" s="53" t="s">
        <v>241</v>
      </c>
      <c r="C355" s="15"/>
      <c r="D355" s="15"/>
      <c r="E355" s="15"/>
      <c r="F355" s="15"/>
      <c r="G355" s="15"/>
      <c r="H355" s="15"/>
      <c r="I355" s="15"/>
      <c r="J355" s="94">
        <f t="shared" si="10"/>
        <v>0</v>
      </c>
    </row>
    <row r="356" spans="1:10">
      <c r="A356" s="97">
        <f t="shared" si="11"/>
        <v>355</v>
      </c>
      <c r="B356" s="15" t="s">
        <v>560</v>
      </c>
      <c r="C356" s="15"/>
      <c r="D356" s="15"/>
      <c r="E356" s="15"/>
      <c r="F356" s="15"/>
      <c r="G356" s="15"/>
      <c r="H356" s="15"/>
      <c r="I356" s="15"/>
      <c r="J356" s="94">
        <f t="shared" si="10"/>
        <v>0</v>
      </c>
    </row>
    <row r="357" spans="1:10">
      <c r="A357" s="97">
        <f t="shared" si="11"/>
        <v>356</v>
      </c>
      <c r="B357" s="34" t="s">
        <v>200</v>
      </c>
      <c r="C357" s="15"/>
      <c r="D357" s="15"/>
      <c r="E357" s="15"/>
      <c r="F357" s="15"/>
      <c r="G357" s="15"/>
      <c r="H357" s="15"/>
      <c r="I357" s="15"/>
      <c r="J357" s="94">
        <f t="shared" si="10"/>
        <v>0</v>
      </c>
    </row>
    <row r="358" spans="1:10">
      <c r="A358" s="97">
        <f t="shared" si="11"/>
        <v>357</v>
      </c>
      <c r="B358" s="15" t="s">
        <v>305</v>
      </c>
      <c r="C358" s="15"/>
      <c r="D358" s="15"/>
      <c r="E358" s="15"/>
      <c r="F358" s="15"/>
      <c r="G358" s="15"/>
      <c r="H358" s="15"/>
      <c r="I358" s="15"/>
      <c r="J358" s="94">
        <f t="shared" si="10"/>
        <v>0</v>
      </c>
    </row>
    <row r="359" spans="1:10">
      <c r="A359" s="97">
        <f t="shared" si="11"/>
        <v>358</v>
      </c>
      <c r="B359" s="34" t="s">
        <v>224</v>
      </c>
      <c r="C359" s="15"/>
      <c r="D359" s="15"/>
      <c r="E359" s="15"/>
      <c r="F359" s="15"/>
      <c r="G359" s="15"/>
      <c r="H359" s="15"/>
      <c r="I359" s="15"/>
      <c r="J359" s="94">
        <f t="shared" si="10"/>
        <v>0</v>
      </c>
    </row>
    <row r="360" spans="1:10">
      <c r="A360" s="97">
        <f t="shared" si="11"/>
        <v>359</v>
      </c>
      <c r="B360" s="34" t="s">
        <v>216</v>
      </c>
      <c r="C360" s="15"/>
      <c r="D360" s="15"/>
      <c r="E360" s="15"/>
      <c r="F360" s="15"/>
      <c r="G360" s="15"/>
      <c r="H360" s="15"/>
      <c r="I360" s="15"/>
      <c r="J360" s="94">
        <f t="shared" si="10"/>
        <v>0</v>
      </c>
    </row>
    <row r="361" spans="1:10">
      <c r="A361" s="97">
        <f t="shared" si="11"/>
        <v>360</v>
      </c>
      <c r="B361" s="35" t="s">
        <v>114</v>
      </c>
      <c r="C361" s="15"/>
      <c r="D361" s="15"/>
      <c r="E361" s="15"/>
      <c r="F361" s="15"/>
      <c r="G361" s="15"/>
      <c r="H361" s="15"/>
      <c r="I361" s="15"/>
      <c r="J361" s="94">
        <f t="shared" si="10"/>
        <v>0</v>
      </c>
    </row>
    <row r="362" spans="1:10">
      <c r="A362" s="97">
        <f t="shared" si="11"/>
        <v>361</v>
      </c>
      <c r="B362" s="15" t="s">
        <v>446</v>
      </c>
      <c r="C362" s="15"/>
      <c r="D362" s="15"/>
      <c r="E362" s="15"/>
      <c r="F362" s="15"/>
      <c r="G362" s="15"/>
      <c r="H362" s="15"/>
      <c r="I362" s="15"/>
      <c r="J362" s="94">
        <f t="shared" si="10"/>
        <v>0</v>
      </c>
    </row>
    <row r="363" spans="1:10">
      <c r="A363" s="97">
        <f t="shared" si="11"/>
        <v>362</v>
      </c>
      <c r="B363" s="35" t="s">
        <v>40</v>
      </c>
      <c r="C363" s="15"/>
      <c r="D363" s="15"/>
      <c r="E363" s="15"/>
      <c r="F363" s="15"/>
      <c r="G363" s="15"/>
      <c r="H363" s="15"/>
      <c r="I363" s="15"/>
      <c r="J363" s="94">
        <f t="shared" si="10"/>
        <v>0</v>
      </c>
    </row>
    <row r="364" spans="1:10">
      <c r="A364" s="97">
        <f t="shared" si="11"/>
        <v>363</v>
      </c>
      <c r="B364" s="15" t="s">
        <v>343</v>
      </c>
      <c r="C364" s="15"/>
      <c r="D364" s="15"/>
      <c r="E364" s="15"/>
      <c r="F364" s="15"/>
      <c r="G364" s="15"/>
      <c r="H364" s="15"/>
      <c r="I364" s="15"/>
      <c r="J364" s="94">
        <f t="shared" si="10"/>
        <v>0</v>
      </c>
    </row>
    <row r="365" spans="1:10">
      <c r="A365" s="97">
        <f t="shared" si="11"/>
        <v>364</v>
      </c>
      <c r="B365" s="15" t="s">
        <v>343</v>
      </c>
      <c r="C365" s="15"/>
      <c r="D365" s="15"/>
      <c r="E365" s="15"/>
      <c r="F365" s="15"/>
      <c r="G365" s="15"/>
      <c r="H365" s="15"/>
      <c r="I365" s="15"/>
      <c r="J365" s="94">
        <f t="shared" si="10"/>
        <v>0</v>
      </c>
    </row>
    <row r="366" spans="1:10">
      <c r="A366" s="97">
        <f t="shared" si="11"/>
        <v>365</v>
      </c>
      <c r="B366" s="35" t="s">
        <v>133</v>
      </c>
      <c r="C366" s="15"/>
      <c r="D366" s="15"/>
      <c r="E366" s="15"/>
      <c r="F366" s="15"/>
      <c r="G366" s="15"/>
      <c r="H366" s="15"/>
      <c r="I366" s="15"/>
      <c r="J366" s="94">
        <f t="shared" si="10"/>
        <v>0</v>
      </c>
    </row>
    <row r="367" spans="1:10">
      <c r="A367" s="97">
        <f t="shared" si="11"/>
        <v>366</v>
      </c>
      <c r="B367" s="15" t="s">
        <v>259</v>
      </c>
      <c r="C367" s="15"/>
      <c r="D367" s="15"/>
      <c r="E367" s="15"/>
      <c r="F367" s="15"/>
      <c r="G367" s="15"/>
      <c r="H367" s="15"/>
      <c r="I367" s="15"/>
      <c r="J367" s="94">
        <f t="shared" si="10"/>
        <v>0</v>
      </c>
    </row>
    <row r="368" spans="1:10">
      <c r="A368" s="97">
        <f t="shared" si="11"/>
        <v>367</v>
      </c>
      <c r="B368" s="165" t="s">
        <v>46</v>
      </c>
      <c r="C368" s="15"/>
      <c r="D368" s="15"/>
      <c r="E368" s="15"/>
      <c r="F368" s="15"/>
      <c r="G368" s="15"/>
      <c r="H368" s="15"/>
      <c r="I368" s="15"/>
      <c r="J368" s="94">
        <f t="shared" si="10"/>
        <v>0</v>
      </c>
    </row>
    <row r="369" spans="1:10">
      <c r="A369" s="97">
        <f t="shared" si="11"/>
        <v>368</v>
      </c>
      <c r="B369" s="99" t="s">
        <v>183</v>
      </c>
      <c r="C369" s="15"/>
      <c r="D369" s="15"/>
      <c r="E369" s="15"/>
      <c r="F369" s="15"/>
      <c r="G369" s="15"/>
      <c r="H369" s="15"/>
      <c r="I369" s="15"/>
      <c r="J369" s="94">
        <f t="shared" si="10"/>
        <v>0</v>
      </c>
    </row>
  </sheetData>
  <sortState ref="B2:J369">
    <sortCondition descending="1" ref="J2:J369"/>
  </sortState>
  <conditionalFormatting sqref="B172:B173 B158">
    <cfRule type="expression" dxfId="971" priority="775">
      <formula>E219=1</formula>
    </cfRule>
    <cfRule type="expression" dxfId="970" priority="776">
      <formula>E219=2</formula>
    </cfRule>
    <cfRule type="expression" dxfId="969" priority="777">
      <formula>E219=3</formula>
    </cfRule>
  </conditionalFormatting>
  <conditionalFormatting sqref="B159">
    <cfRule type="expression" dxfId="968" priority="772">
      <formula>E220=1</formula>
    </cfRule>
    <cfRule type="expression" dxfId="967" priority="773">
      <formula>E220=2</formula>
    </cfRule>
    <cfRule type="expression" dxfId="966" priority="774">
      <formula>E220=3</formula>
    </cfRule>
  </conditionalFormatting>
  <conditionalFormatting sqref="B174:B180">
    <cfRule type="expression" dxfId="965" priority="769">
      <formula>E236=1</formula>
    </cfRule>
    <cfRule type="expression" dxfId="964" priority="770">
      <formula>E236=2</formula>
    </cfRule>
    <cfRule type="expression" dxfId="963" priority="771">
      <formula>E236=3</formula>
    </cfRule>
  </conditionalFormatting>
  <conditionalFormatting sqref="B155">
    <cfRule type="expression" dxfId="962" priority="766">
      <formula>#REF!=1</formula>
    </cfRule>
    <cfRule type="expression" dxfId="961" priority="767">
      <formula>#REF!=2</formula>
    </cfRule>
    <cfRule type="expression" dxfId="960" priority="768">
      <formula>#REF!=3</formula>
    </cfRule>
  </conditionalFormatting>
  <conditionalFormatting sqref="B157">
    <cfRule type="expression" dxfId="959" priority="667">
      <formula>E218=1</formula>
    </cfRule>
    <cfRule type="expression" dxfId="958" priority="668">
      <formula>E218=2</formula>
    </cfRule>
    <cfRule type="expression" dxfId="957" priority="669">
      <formula>E218=3</formula>
    </cfRule>
  </conditionalFormatting>
  <conditionalFormatting sqref="B158">
    <cfRule type="expression" dxfId="956" priority="664">
      <formula>E219=1</formula>
    </cfRule>
    <cfRule type="expression" dxfId="955" priority="665">
      <formula>E219=2</formula>
    </cfRule>
    <cfRule type="expression" dxfId="954" priority="666">
      <formula>E219=3</formula>
    </cfRule>
  </conditionalFormatting>
  <conditionalFormatting sqref="B171:B173">
    <cfRule type="expression" dxfId="953" priority="661">
      <formula>E232=1</formula>
    </cfRule>
    <cfRule type="expression" dxfId="952" priority="662">
      <formula>E232=2</formula>
    </cfRule>
    <cfRule type="expression" dxfId="951" priority="663">
      <formula>E232=3</formula>
    </cfRule>
  </conditionalFormatting>
  <conditionalFormatting sqref="B171:B172 B92:B114 B134:B136 B155:B157 B139:B153">
    <cfRule type="expression" dxfId="950" priority="886">
      <formula>#REF!=1</formula>
    </cfRule>
    <cfRule type="expression" dxfId="949" priority="887">
      <formula>#REF!=2</formula>
    </cfRule>
    <cfRule type="expression" dxfId="948" priority="888">
      <formula>#REF!=3</formula>
    </cfRule>
  </conditionalFormatting>
  <conditionalFormatting sqref="B101 B85 B126">
    <cfRule type="expression" dxfId="947" priority="655">
      <formula>K85=1</formula>
    </cfRule>
    <cfRule type="expression" dxfId="946" priority="656">
      <formula>K85=2</formula>
    </cfRule>
    <cfRule type="expression" dxfId="945" priority="657">
      <formula>K85=3</formula>
    </cfRule>
  </conditionalFormatting>
  <conditionalFormatting sqref="B86">
    <cfRule type="expression" dxfId="944" priority="652">
      <formula>K86=1</formula>
    </cfRule>
    <cfRule type="expression" dxfId="943" priority="653">
      <formula>K86=2</formula>
    </cfRule>
    <cfRule type="expression" dxfId="942" priority="654">
      <formula>K86=3</formula>
    </cfRule>
  </conditionalFormatting>
  <conditionalFormatting sqref="B87">
    <cfRule type="expression" dxfId="941" priority="649">
      <formula>K87=1</formula>
    </cfRule>
    <cfRule type="expression" dxfId="940" priority="650">
      <formula>K87=2</formula>
    </cfRule>
    <cfRule type="expression" dxfId="939" priority="651">
      <formula>K87=3</formula>
    </cfRule>
  </conditionalFormatting>
  <conditionalFormatting sqref="B88">
    <cfRule type="expression" dxfId="938" priority="646">
      <formula>K88=1</formula>
    </cfRule>
    <cfRule type="expression" dxfId="937" priority="647">
      <formula>K88=2</formula>
    </cfRule>
    <cfRule type="expression" dxfId="936" priority="648">
      <formula>K88=3</formula>
    </cfRule>
  </conditionalFormatting>
  <conditionalFormatting sqref="B89">
    <cfRule type="expression" dxfId="935" priority="643">
      <formula>K89=1</formula>
    </cfRule>
    <cfRule type="expression" dxfId="934" priority="644">
      <formula>K89=2</formula>
    </cfRule>
    <cfRule type="expression" dxfId="933" priority="645">
      <formula>K89=3</formula>
    </cfRule>
  </conditionalFormatting>
  <conditionalFormatting sqref="B90">
    <cfRule type="expression" dxfId="932" priority="640">
      <formula>K90=1</formula>
    </cfRule>
    <cfRule type="expression" dxfId="931" priority="641">
      <formula>K90=2</formula>
    </cfRule>
    <cfRule type="expression" dxfId="930" priority="642">
      <formula>K90=3</formula>
    </cfRule>
  </conditionalFormatting>
  <conditionalFormatting sqref="B91">
    <cfRule type="expression" dxfId="929" priority="637">
      <formula>K91=1</formula>
    </cfRule>
    <cfRule type="expression" dxfId="928" priority="638">
      <formula>K91=2</formula>
    </cfRule>
    <cfRule type="expression" dxfId="927" priority="639">
      <formula>K91=3</formula>
    </cfRule>
  </conditionalFormatting>
  <conditionalFormatting sqref="B92">
    <cfRule type="expression" dxfId="926" priority="634">
      <formula>K92=1</formula>
    </cfRule>
    <cfRule type="expression" dxfId="925" priority="635">
      <formula>K92=2</formula>
    </cfRule>
    <cfRule type="expression" dxfId="924" priority="636">
      <formula>K92=3</formula>
    </cfRule>
  </conditionalFormatting>
  <conditionalFormatting sqref="B93">
    <cfRule type="expression" dxfId="923" priority="631">
      <formula>K93=1</formula>
    </cfRule>
    <cfRule type="expression" dxfId="922" priority="632">
      <formula>K93=2</formula>
    </cfRule>
    <cfRule type="expression" dxfId="921" priority="633">
      <formula>K93=3</formula>
    </cfRule>
  </conditionalFormatting>
  <conditionalFormatting sqref="B94">
    <cfRule type="expression" dxfId="920" priority="628">
      <formula>K94=1</formula>
    </cfRule>
    <cfRule type="expression" dxfId="919" priority="629">
      <formula>K94=2</formula>
    </cfRule>
    <cfRule type="expression" dxfId="918" priority="630">
      <formula>K94=3</formula>
    </cfRule>
  </conditionalFormatting>
  <conditionalFormatting sqref="B95">
    <cfRule type="expression" dxfId="917" priority="625">
      <formula>K95=1</formula>
    </cfRule>
    <cfRule type="expression" dxfId="916" priority="626">
      <formula>K95=2</formula>
    </cfRule>
    <cfRule type="expression" dxfId="915" priority="627">
      <formula>K95=3</formula>
    </cfRule>
  </conditionalFormatting>
  <conditionalFormatting sqref="B96">
    <cfRule type="expression" dxfId="914" priority="622">
      <formula>K96=1</formula>
    </cfRule>
    <cfRule type="expression" dxfId="913" priority="623">
      <formula>K96=2</formula>
    </cfRule>
    <cfRule type="expression" dxfId="912" priority="624">
      <formula>K96=3</formula>
    </cfRule>
  </conditionalFormatting>
  <conditionalFormatting sqref="B97:B99">
    <cfRule type="expression" dxfId="911" priority="619">
      <formula>K97=1</formula>
    </cfRule>
    <cfRule type="expression" dxfId="910" priority="620">
      <formula>K97=2</formula>
    </cfRule>
    <cfRule type="expression" dxfId="909" priority="621">
      <formula>K97=3</formula>
    </cfRule>
  </conditionalFormatting>
  <conditionalFormatting sqref="B100">
    <cfRule type="expression" dxfId="908" priority="616">
      <formula>K100=1</formula>
    </cfRule>
    <cfRule type="expression" dxfId="907" priority="617">
      <formula>K100=2</formula>
    </cfRule>
    <cfRule type="expression" dxfId="906" priority="618">
      <formula>K100=3</formula>
    </cfRule>
  </conditionalFormatting>
  <conditionalFormatting sqref="B102">
    <cfRule type="expression" dxfId="905" priority="613">
      <formula>K102=1</formula>
    </cfRule>
    <cfRule type="expression" dxfId="904" priority="614">
      <formula>K102=2</formula>
    </cfRule>
    <cfRule type="expression" dxfId="903" priority="615">
      <formula>K102=3</formula>
    </cfRule>
  </conditionalFormatting>
  <conditionalFormatting sqref="B103">
    <cfRule type="expression" dxfId="902" priority="610">
      <formula>K103=1</formula>
    </cfRule>
    <cfRule type="expression" dxfId="901" priority="611">
      <formula>K103=2</formula>
    </cfRule>
    <cfRule type="expression" dxfId="900" priority="612">
      <formula>K103=3</formula>
    </cfRule>
  </conditionalFormatting>
  <conditionalFormatting sqref="B104">
    <cfRule type="expression" dxfId="899" priority="607">
      <formula>K104=1</formula>
    </cfRule>
    <cfRule type="expression" dxfId="898" priority="608">
      <formula>K104=2</formula>
    </cfRule>
    <cfRule type="expression" dxfId="897" priority="609">
      <formula>K104=3</formula>
    </cfRule>
  </conditionalFormatting>
  <conditionalFormatting sqref="B124">
    <cfRule type="expression" dxfId="896" priority="604">
      <formula>K124=1</formula>
    </cfRule>
    <cfRule type="expression" dxfId="895" priority="605">
      <formula>K124=2</formula>
    </cfRule>
    <cfRule type="expression" dxfId="894" priority="606">
      <formula>K124=3</formula>
    </cfRule>
  </conditionalFormatting>
  <conditionalFormatting sqref="B125">
    <cfRule type="expression" dxfId="893" priority="601">
      <formula>K125=1</formula>
    </cfRule>
    <cfRule type="expression" dxfId="892" priority="602">
      <formula>K125=2</formula>
    </cfRule>
    <cfRule type="expression" dxfId="891" priority="603">
      <formula>K125=3</formula>
    </cfRule>
  </conditionalFormatting>
  <conditionalFormatting sqref="B126">
    <cfRule type="expression" dxfId="890" priority="598">
      <formula>K126=1</formula>
    </cfRule>
    <cfRule type="expression" dxfId="889" priority="599">
      <formula>K126=2</formula>
    </cfRule>
    <cfRule type="expression" dxfId="888" priority="600">
      <formula>K126=3</formula>
    </cfRule>
  </conditionalFormatting>
  <conditionalFormatting sqref="B252:B254 B129:B132">
    <cfRule type="expression" dxfId="887" priority="595">
      <formula>J129=1</formula>
    </cfRule>
    <cfRule type="expression" dxfId="886" priority="596">
      <formula>J129=2</formula>
    </cfRule>
    <cfRule type="expression" dxfId="885" priority="597">
      <formula>J129=3</formula>
    </cfRule>
  </conditionalFormatting>
  <conditionalFormatting sqref="B133">
    <cfRule type="expression" dxfId="884" priority="592">
      <formula>J133=1</formula>
    </cfRule>
    <cfRule type="expression" dxfId="883" priority="593">
      <formula>J133=2</formula>
    </cfRule>
    <cfRule type="expression" dxfId="882" priority="594">
      <formula>J133=3</formula>
    </cfRule>
  </conditionalFormatting>
  <conditionalFormatting sqref="B134:B139">
    <cfRule type="expression" dxfId="881" priority="589">
      <formula>J134=1</formula>
    </cfRule>
    <cfRule type="expression" dxfId="880" priority="590">
      <formula>J134=2</formula>
    </cfRule>
    <cfRule type="expression" dxfId="879" priority="591">
      <formula>J134=3</formula>
    </cfRule>
  </conditionalFormatting>
  <conditionalFormatting sqref="B140">
    <cfRule type="expression" dxfId="878" priority="586">
      <formula>J140=1</formula>
    </cfRule>
    <cfRule type="expression" dxfId="877" priority="587">
      <formula>J140=2</formula>
    </cfRule>
    <cfRule type="expression" dxfId="876" priority="588">
      <formula>J140=3</formula>
    </cfRule>
  </conditionalFormatting>
  <conditionalFormatting sqref="B141">
    <cfRule type="expression" dxfId="875" priority="583">
      <formula>J141=1</formula>
    </cfRule>
    <cfRule type="expression" dxfId="874" priority="584">
      <formula>J141=2</formula>
    </cfRule>
    <cfRule type="expression" dxfId="873" priority="585">
      <formula>J141=3</formula>
    </cfRule>
  </conditionalFormatting>
  <conditionalFormatting sqref="B142">
    <cfRule type="expression" dxfId="872" priority="580">
      <formula>J142=1</formula>
    </cfRule>
    <cfRule type="expression" dxfId="871" priority="581">
      <formula>J142=2</formula>
    </cfRule>
    <cfRule type="expression" dxfId="870" priority="582">
      <formula>J142=3</formula>
    </cfRule>
  </conditionalFormatting>
  <conditionalFormatting sqref="B146">
    <cfRule type="expression" dxfId="869" priority="574">
      <formula>L128=1</formula>
    </cfRule>
    <cfRule type="expression" dxfId="868" priority="575">
      <formula>L128=2</formula>
    </cfRule>
    <cfRule type="expression" dxfId="867" priority="576">
      <formula>L128=3</formula>
    </cfRule>
  </conditionalFormatting>
  <conditionalFormatting sqref="B147">
    <cfRule type="expression" dxfId="866" priority="571">
      <formula>K147=1</formula>
    </cfRule>
    <cfRule type="expression" dxfId="865" priority="572">
      <formula>K147=2</formula>
    </cfRule>
    <cfRule type="expression" dxfId="864" priority="573">
      <formula>K147=3</formula>
    </cfRule>
  </conditionalFormatting>
  <conditionalFormatting sqref="B162:B163 B148">
    <cfRule type="expression" dxfId="863" priority="568">
      <formula>H204=1</formula>
    </cfRule>
    <cfRule type="expression" dxfId="862" priority="569">
      <formula>H204=2</formula>
    </cfRule>
    <cfRule type="expression" dxfId="861" priority="570">
      <formula>H204=3</formula>
    </cfRule>
  </conditionalFormatting>
  <conditionalFormatting sqref="B149">
    <cfRule type="expression" dxfId="860" priority="565">
      <formula>H205=1</formula>
    </cfRule>
    <cfRule type="expression" dxfId="859" priority="566">
      <formula>H205=2</formula>
    </cfRule>
    <cfRule type="expression" dxfId="858" priority="567">
      <formula>H205=3</formula>
    </cfRule>
  </conditionalFormatting>
  <conditionalFormatting sqref="B164:B170">
    <cfRule type="expression" dxfId="857" priority="562">
      <formula>H221=1</formula>
    </cfRule>
    <cfRule type="expression" dxfId="856" priority="563">
      <formula>H221=2</formula>
    </cfRule>
    <cfRule type="expression" dxfId="855" priority="564">
      <formula>H221=3</formula>
    </cfRule>
  </conditionalFormatting>
  <conditionalFormatting sqref="B145">
    <cfRule type="expression" dxfId="854" priority="559">
      <formula>#REF!=1</formula>
    </cfRule>
    <cfRule type="expression" dxfId="853" priority="560">
      <formula>#REF!=2</formula>
    </cfRule>
    <cfRule type="expression" dxfId="852" priority="561">
      <formula>#REF!=3</formula>
    </cfRule>
  </conditionalFormatting>
  <conditionalFormatting sqref="B126">
    <cfRule type="expression" dxfId="851" priority="553">
      <formula>K126=1</formula>
    </cfRule>
    <cfRule type="expression" dxfId="850" priority="554">
      <formula>K126=2</formula>
    </cfRule>
    <cfRule type="expression" dxfId="849" priority="555">
      <formula>K126=3</formula>
    </cfRule>
  </conditionalFormatting>
  <conditionalFormatting sqref="B86">
    <cfRule type="expression" dxfId="848" priority="550">
      <formula>K86=1</formula>
    </cfRule>
    <cfRule type="expression" dxfId="847" priority="551">
      <formula>K86=2</formula>
    </cfRule>
    <cfRule type="expression" dxfId="846" priority="552">
      <formula>K86=3</formula>
    </cfRule>
  </conditionalFormatting>
  <conditionalFormatting sqref="B87">
    <cfRule type="expression" dxfId="845" priority="547">
      <formula>K87=1</formula>
    </cfRule>
    <cfRule type="expression" dxfId="844" priority="548">
      <formula>K87=2</formula>
    </cfRule>
    <cfRule type="expression" dxfId="843" priority="549">
      <formula>K87=3</formula>
    </cfRule>
  </conditionalFormatting>
  <conditionalFormatting sqref="B88">
    <cfRule type="expression" dxfId="842" priority="544">
      <formula>K88=1</formula>
    </cfRule>
    <cfRule type="expression" dxfId="841" priority="545">
      <formula>K88=2</formula>
    </cfRule>
    <cfRule type="expression" dxfId="840" priority="546">
      <formula>K88=3</formula>
    </cfRule>
  </conditionalFormatting>
  <conditionalFormatting sqref="B89">
    <cfRule type="expression" dxfId="839" priority="541">
      <formula>K89=1</formula>
    </cfRule>
    <cfRule type="expression" dxfId="838" priority="542">
      <formula>K89=2</formula>
    </cfRule>
    <cfRule type="expression" dxfId="837" priority="543">
      <formula>K89=3</formula>
    </cfRule>
  </conditionalFormatting>
  <conditionalFormatting sqref="B90">
    <cfRule type="expression" dxfId="836" priority="538">
      <formula>K90=1</formula>
    </cfRule>
    <cfRule type="expression" dxfId="835" priority="539">
      <formula>K90=2</formula>
    </cfRule>
    <cfRule type="expression" dxfId="834" priority="540">
      <formula>K90=3</formula>
    </cfRule>
  </conditionalFormatting>
  <conditionalFormatting sqref="B91">
    <cfRule type="expression" dxfId="833" priority="535">
      <formula>K91=1</formula>
    </cfRule>
    <cfRule type="expression" dxfId="832" priority="536">
      <formula>K91=2</formula>
    </cfRule>
    <cfRule type="expression" dxfId="831" priority="537">
      <formula>K91=3</formula>
    </cfRule>
  </conditionalFormatting>
  <conditionalFormatting sqref="B92">
    <cfRule type="expression" dxfId="830" priority="532">
      <formula>K92=1</formula>
    </cfRule>
    <cfRule type="expression" dxfId="829" priority="533">
      <formula>K92=2</formula>
    </cfRule>
    <cfRule type="expression" dxfId="828" priority="534">
      <formula>K92=3</formula>
    </cfRule>
  </conditionalFormatting>
  <conditionalFormatting sqref="B93">
    <cfRule type="expression" dxfId="827" priority="529">
      <formula>K93=1</formula>
    </cfRule>
    <cfRule type="expression" dxfId="826" priority="530">
      <formula>K93=2</formula>
    </cfRule>
    <cfRule type="expression" dxfId="825" priority="531">
      <formula>K93=3</formula>
    </cfRule>
  </conditionalFormatting>
  <conditionalFormatting sqref="B94">
    <cfRule type="expression" dxfId="824" priority="526">
      <formula>K94=1</formula>
    </cfRule>
    <cfRule type="expression" dxfId="823" priority="527">
      <formula>K94=2</formula>
    </cfRule>
    <cfRule type="expression" dxfId="822" priority="528">
      <formula>K94=3</formula>
    </cfRule>
  </conditionalFormatting>
  <conditionalFormatting sqref="B95">
    <cfRule type="expression" dxfId="821" priority="523">
      <formula>K95=1</formula>
    </cfRule>
    <cfRule type="expression" dxfId="820" priority="524">
      <formula>K95=2</formula>
    </cfRule>
    <cfRule type="expression" dxfId="819" priority="525">
      <formula>K95=3</formula>
    </cfRule>
  </conditionalFormatting>
  <conditionalFormatting sqref="B96">
    <cfRule type="expression" dxfId="818" priority="520">
      <formula>K96=1</formula>
    </cfRule>
    <cfRule type="expression" dxfId="817" priority="521">
      <formula>K96=2</formula>
    </cfRule>
    <cfRule type="expression" dxfId="816" priority="522">
      <formula>K96=3</formula>
    </cfRule>
  </conditionalFormatting>
  <conditionalFormatting sqref="B97:B99">
    <cfRule type="expression" dxfId="815" priority="517">
      <formula>K97=1</formula>
    </cfRule>
    <cfRule type="expression" dxfId="814" priority="518">
      <formula>K97=2</formula>
    </cfRule>
    <cfRule type="expression" dxfId="813" priority="519">
      <formula>K97=3</formula>
    </cfRule>
  </conditionalFormatting>
  <conditionalFormatting sqref="B100">
    <cfRule type="expression" dxfId="812" priority="514">
      <formula>K100=1</formula>
    </cfRule>
    <cfRule type="expression" dxfId="811" priority="515">
      <formula>K100=2</formula>
    </cfRule>
    <cfRule type="expression" dxfId="810" priority="516">
      <formula>K100=3</formula>
    </cfRule>
  </conditionalFormatting>
  <conditionalFormatting sqref="B102">
    <cfRule type="expression" dxfId="809" priority="511">
      <formula>K102=1</formula>
    </cfRule>
    <cfRule type="expression" dxfId="808" priority="512">
      <formula>K102=2</formula>
    </cfRule>
    <cfRule type="expression" dxfId="807" priority="513">
      <formula>K102=3</formula>
    </cfRule>
  </conditionalFormatting>
  <conditionalFormatting sqref="B103">
    <cfRule type="expression" dxfId="806" priority="508">
      <formula>K103=1</formula>
    </cfRule>
    <cfRule type="expression" dxfId="805" priority="509">
      <formula>K103=2</formula>
    </cfRule>
    <cfRule type="expression" dxfId="804" priority="510">
      <formula>K103=3</formula>
    </cfRule>
  </conditionalFormatting>
  <conditionalFormatting sqref="B104">
    <cfRule type="expression" dxfId="803" priority="505">
      <formula>K104=1</formula>
    </cfRule>
    <cfRule type="expression" dxfId="802" priority="506">
      <formula>K104=2</formula>
    </cfRule>
    <cfRule type="expression" dxfId="801" priority="507">
      <formula>K104=3</formula>
    </cfRule>
  </conditionalFormatting>
  <conditionalFormatting sqref="B124">
    <cfRule type="expression" dxfId="800" priority="502">
      <formula>K124=1</formula>
    </cfRule>
    <cfRule type="expression" dxfId="799" priority="503">
      <formula>K124=2</formula>
    </cfRule>
    <cfRule type="expression" dxfId="798" priority="504">
      <formula>K124=3</formula>
    </cfRule>
  </conditionalFormatting>
  <conditionalFormatting sqref="B125">
    <cfRule type="expression" dxfId="797" priority="499">
      <formula>K125=1</formula>
    </cfRule>
    <cfRule type="expression" dxfId="796" priority="500">
      <formula>K125=2</formula>
    </cfRule>
    <cfRule type="expression" dxfId="795" priority="501">
      <formula>K125=3</formula>
    </cfRule>
  </conditionalFormatting>
  <conditionalFormatting sqref="B126">
    <cfRule type="expression" dxfId="794" priority="496">
      <formula>K126=1</formula>
    </cfRule>
    <cfRule type="expression" dxfId="793" priority="497">
      <formula>K126=2</formula>
    </cfRule>
    <cfRule type="expression" dxfId="792" priority="498">
      <formula>K126=3</formula>
    </cfRule>
  </conditionalFormatting>
  <conditionalFormatting sqref="B129:B132">
    <cfRule type="expression" dxfId="791" priority="493">
      <formula>J129=1</formula>
    </cfRule>
    <cfRule type="expression" dxfId="790" priority="494">
      <formula>J129=2</formula>
    </cfRule>
    <cfRule type="expression" dxfId="789" priority="495">
      <formula>J129=3</formula>
    </cfRule>
  </conditionalFormatting>
  <conditionalFormatting sqref="B133">
    <cfRule type="expression" dxfId="788" priority="490">
      <formula>J133=1</formula>
    </cfRule>
    <cfRule type="expression" dxfId="787" priority="491">
      <formula>J133=2</formula>
    </cfRule>
    <cfRule type="expression" dxfId="786" priority="492">
      <formula>J133=3</formula>
    </cfRule>
  </conditionalFormatting>
  <conditionalFormatting sqref="B134:B139">
    <cfRule type="expression" dxfId="785" priority="487">
      <formula>J134=1</formula>
    </cfRule>
    <cfRule type="expression" dxfId="784" priority="488">
      <formula>J134=2</formula>
    </cfRule>
    <cfRule type="expression" dxfId="783" priority="489">
      <formula>J134=3</formula>
    </cfRule>
  </conditionalFormatting>
  <conditionalFormatting sqref="B140">
    <cfRule type="expression" dxfId="782" priority="484">
      <formula>J140=1</formula>
    </cfRule>
    <cfRule type="expression" dxfId="781" priority="485">
      <formula>J140=2</formula>
    </cfRule>
    <cfRule type="expression" dxfId="780" priority="486">
      <formula>J140=3</formula>
    </cfRule>
  </conditionalFormatting>
  <conditionalFormatting sqref="B141">
    <cfRule type="expression" dxfId="779" priority="481">
      <formula>J141=1</formula>
    </cfRule>
    <cfRule type="expression" dxfId="778" priority="482">
      <formula>J141=2</formula>
    </cfRule>
    <cfRule type="expression" dxfId="777" priority="483">
      <formula>J141=3</formula>
    </cfRule>
  </conditionalFormatting>
  <conditionalFormatting sqref="B142">
    <cfRule type="expression" dxfId="776" priority="478">
      <formula>J142=1</formula>
    </cfRule>
    <cfRule type="expression" dxfId="775" priority="479">
      <formula>J142=2</formula>
    </cfRule>
    <cfRule type="expression" dxfId="774" priority="480">
      <formula>J142=3</formula>
    </cfRule>
  </conditionalFormatting>
  <conditionalFormatting sqref="B145">
    <cfRule type="expression" dxfId="773" priority="472">
      <formula>L128=1</formula>
    </cfRule>
    <cfRule type="expression" dxfId="772" priority="473">
      <formula>L128=2</formula>
    </cfRule>
    <cfRule type="expression" dxfId="771" priority="474">
      <formula>L128=3</formula>
    </cfRule>
  </conditionalFormatting>
  <conditionalFormatting sqref="B146">
    <cfRule type="expression" dxfId="770" priority="469">
      <formula>K146=1</formula>
    </cfRule>
    <cfRule type="expression" dxfId="769" priority="470">
      <formula>K146=2</formula>
    </cfRule>
    <cfRule type="expression" dxfId="768" priority="471">
      <formula>K146=3</formula>
    </cfRule>
  </conditionalFormatting>
  <conditionalFormatting sqref="B147">
    <cfRule type="expression" dxfId="767" priority="466">
      <formula>H203=1</formula>
    </cfRule>
    <cfRule type="expression" dxfId="766" priority="467">
      <formula>H203=2</formula>
    </cfRule>
    <cfRule type="expression" dxfId="765" priority="468">
      <formula>H203=3</formula>
    </cfRule>
  </conditionalFormatting>
  <conditionalFormatting sqref="B148">
    <cfRule type="expression" dxfId="764" priority="463">
      <formula>H204=1</formula>
    </cfRule>
    <cfRule type="expression" dxfId="763" priority="464">
      <formula>H204=2</formula>
    </cfRule>
    <cfRule type="expression" dxfId="762" priority="465">
      <formula>H204=3</formula>
    </cfRule>
  </conditionalFormatting>
  <conditionalFormatting sqref="B161:B163">
    <cfRule type="expression" dxfId="761" priority="460">
      <formula>H217=1</formula>
    </cfRule>
    <cfRule type="expression" dxfId="760" priority="461">
      <formula>H217=2</formula>
    </cfRule>
    <cfRule type="expression" dxfId="759" priority="462">
      <formula>H217=3</formula>
    </cfRule>
  </conditionalFormatting>
  <conditionalFormatting sqref="B204">
    <cfRule type="expression" dxfId="758" priority="439">
      <formula>K204=1</formula>
    </cfRule>
    <cfRule type="expression" dxfId="757" priority="440">
      <formula>K204=2</formula>
    </cfRule>
    <cfRule type="expression" dxfId="756" priority="441">
      <formula>K204=3</formula>
    </cfRule>
  </conditionalFormatting>
  <conditionalFormatting sqref="B204">
    <cfRule type="expression" dxfId="755" priority="436">
      <formula>K204=1</formula>
    </cfRule>
    <cfRule type="expression" dxfId="754" priority="437">
      <formula>K204=2</formula>
    </cfRule>
    <cfRule type="expression" dxfId="753" priority="438">
      <formula>K204=3</formula>
    </cfRule>
  </conditionalFormatting>
  <conditionalFormatting sqref="B205">
    <cfRule type="expression" dxfId="752" priority="433">
      <formula>K205=1</formula>
    </cfRule>
    <cfRule type="expression" dxfId="751" priority="434">
      <formula>K205=2</formula>
    </cfRule>
    <cfRule type="expression" dxfId="750" priority="435">
      <formula>K205=3</formula>
    </cfRule>
  </conditionalFormatting>
  <conditionalFormatting sqref="B205">
    <cfRule type="expression" dxfId="749" priority="430">
      <formula>K205=1</formula>
    </cfRule>
    <cfRule type="expression" dxfId="748" priority="431">
      <formula>K205=2</formula>
    </cfRule>
    <cfRule type="expression" dxfId="747" priority="432">
      <formula>K205=3</formula>
    </cfRule>
  </conditionalFormatting>
  <conditionalFormatting sqref="B161:B162 B143">
    <cfRule type="expression" dxfId="746" priority="913">
      <formula>#REF!=1</formula>
    </cfRule>
    <cfRule type="expression" dxfId="745" priority="914">
      <formula>#REF!=2</formula>
    </cfRule>
    <cfRule type="expression" dxfId="744" priority="915">
      <formula>#REF!=3</formula>
    </cfRule>
  </conditionalFormatting>
  <conditionalFormatting sqref="B207">
    <cfRule type="expression" dxfId="743" priority="421">
      <formula>L207=1</formula>
    </cfRule>
    <cfRule type="expression" dxfId="742" priority="422">
      <formula>L207=2</formula>
    </cfRule>
    <cfRule type="expression" dxfId="741" priority="423">
      <formula>L207=3</formula>
    </cfRule>
  </conditionalFormatting>
  <conditionalFormatting sqref="B208">
    <cfRule type="expression" dxfId="740" priority="418">
      <formula>K208=1</formula>
    </cfRule>
    <cfRule type="expression" dxfId="739" priority="419">
      <formula>K208=2</formula>
    </cfRule>
    <cfRule type="expression" dxfId="738" priority="420">
      <formula>K208=3</formula>
    </cfRule>
  </conditionalFormatting>
  <conditionalFormatting sqref="B91 B75 B116">
    <cfRule type="expression" dxfId="737" priority="415">
      <formula>N75=1</formula>
    </cfRule>
    <cfRule type="expression" dxfId="736" priority="416">
      <formula>N75=2</formula>
    </cfRule>
    <cfRule type="expression" dxfId="735" priority="417">
      <formula>N75=3</formula>
    </cfRule>
  </conditionalFormatting>
  <conditionalFormatting sqref="B76">
    <cfRule type="expression" dxfId="734" priority="412">
      <formula>N76=1</formula>
    </cfRule>
    <cfRule type="expression" dxfId="733" priority="413">
      <formula>N76=2</formula>
    </cfRule>
    <cfRule type="expression" dxfId="732" priority="414">
      <formula>N76=3</formula>
    </cfRule>
  </conditionalFormatting>
  <conditionalFormatting sqref="B77">
    <cfRule type="expression" dxfId="731" priority="409">
      <formula>N77=1</formula>
    </cfRule>
    <cfRule type="expression" dxfId="730" priority="410">
      <formula>N77=2</formula>
    </cfRule>
    <cfRule type="expression" dxfId="729" priority="411">
      <formula>N77=3</formula>
    </cfRule>
  </conditionalFormatting>
  <conditionalFormatting sqref="B78">
    <cfRule type="expression" dxfId="728" priority="406">
      <formula>N78=1</formula>
    </cfRule>
    <cfRule type="expression" dxfId="727" priority="407">
      <formula>N78=2</formula>
    </cfRule>
    <cfRule type="expression" dxfId="726" priority="408">
      <formula>N78=3</formula>
    </cfRule>
  </conditionalFormatting>
  <conditionalFormatting sqref="B79">
    <cfRule type="expression" dxfId="725" priority="403">
      <formula>N79=1</formula>
    </cfRule>
    <cfRule type="expression" dxfId="724" priority="404">
      <formula>N79=2</formula>
    </cfRule>
    <cfRule type="expression" dxfId="723" priority="405">
      <formula>N79=3</formula>
    </cfRule>
  </conditionalFormatting>
  <conditionalFormatting sqref="B80">
    <cfRule type="expression" dxfId="722" priority="400">
      <formula>N80=1</formula>
    </cfRule>
    <cfRule type="expression" dxfId="721" priority="401">
      <formula>N80=2</formula>
    </cfRule>
    <cfRule type="expression" dxfId="720" priority="402">
      <formula>N80=3</formula>
    </cfRule>
  </conditionalFormatting>
  <conditionalFormatting sqref="B81">
    <cfRule type="expression" dxfId="719" priority="397">
      <formula>N81=1</formula>
    </cfRule>
    <cfRule type="expression" dxfId="718" priority="398">
      <formula>N81=2</formula>
    </cfRule>
    <cfRule type="expression" dxfId="717" priority="399">
      <formula>N81=3</formula>
    </cfRule>
  </conditionalFormatting>
  <conditionalFormatting sqref="B82">
    <cfRule type="expression" dxfId="716" priority="394">
      <formula>N82=1</formula>
    </cfRule>
    <cfRule type="expression" dxfId="715" priority="395">
      <formula>N82=2</formula>
    </cfRule>
    <cfRule type="expression" dxfId="714" priority="396">
      <formula>N82=3</formula>
    </cfRule>
  </conditionalFormatting>
  <conditionalFormatting sqref="B83">
    <cfRule type="expression" dxfId="713" priority="391">
      <formula>N83=1</formula>
    </cfRule>
    <cfRule type="expression" dxfId="712" priority="392">
      <formula>N83=2</formula>
    </cfRule>
    <cfRule type="expression" dxfId="711" priority="393">
      <formula>N83=3</formula>
    </cfRule>
  </conditionalFormatting>
  <conditionalFormatting sqref="B84">
    <cfRule type="expression" dxfId="710" priority="388">
      <formula>N84=1</formula>
    </cfRule>
    <cfRule type="expression" dxfId="709" priority="389">
      <formula>N84=2</formula>
    </cfRule>
    <cfRule type="expression" dxfId="708" priority="390">
      <formula>N84=3</formula>
    </cfRule>
  </conditionalFormatting>
  <conditionalFormatting sqref="B85">
    <cfRule type="expression" dxfId="707" priority="385">
      <formula>N85=1</formula>
    </cfRule>
    <cfRule type="expression" dxfId="706" priority="386">
      <formula>N85=2</formula>
    </cfRule>
    <cfRule type="expression" dxfId="705" priority="387">
      <formula>N85=3</formula>
    </cfRule>
  </conditionalFormatting>
  <conditionalFormatting sqref="B86">
    <cfRule type="expression" dxfId="704" priority="382">
      <formula>N86=1</formula>
    </cfRule>
    <cfRule type="expression" dxfId="703" priority="383">
      <formula>N86=2</formula>
    </cfRule>
    <cfRule type="expression" dxfId="702" priority="384">
      <formula>N86=3</formula>
    </cfRule>
  </conditionalFormatting>
  <conditionalFormatting sqref="B87:B89">
    <cfRule type="expression" dxfId="701" priority="379">
      <formula>N87=1</formula>
    </cfRule>
    <cfRule type="expression" dxfId="700" priority="380">
      <formula>N87=2</formula>
    </cfRule>
    <cfRule type="expression" dxfId="699" priority="381">
      <formula>N87=3</formula>
    </cfRule>
  </conditionalFormatting>
  <conditionalFormatting sqref="B90">
    <cfRule type="expression" dxfId="698" priority="376">
      <formula>N90=1</formula>
    </cfRule>
    <cfRule type="expression" dxfId="697" priority="377">
      <formula>N90=2</formula>
    </cfRule>
    <cfRule type="expression" dxfId="696" priority="378">
      <formula>N90=3</formula>
    </cfRule>
  </conditionalFormatting>
  <conditionalFormatting sqref="B92">
    <cfRule type="expression" dxfId="695" priority="373">
      <formula>N92=1</formula>
    </cfRule>
    <cfRule type="expression" dxfId="694" priority="374">
      <formula>N92=2</formula>
    </cfRule>
    <cfRule type="expression" dxfId="693" priority="375">
      <formula>N92=3</formula>
    </cfRule>
  </conditionalFormatting>
  <conditionalFormatting sqref="B93">
    <cfRule type="expression" dxfId="692" priority="370">
      <formula>N93=1</formula>
    </cfRule>
    <cfRule type="expression" dxfId="691" priority="371">
      <formula>N93=2</formula>
    </cfRule>
    <cfRule type="expression" dxfId="690" priority="372">
      <formula>N93=3</formula>
    </cfRule>
  </conditionalFormatting>
  <conditionalFormatting sqref="B94">
    <cfRule type="expression" dxfId="689" priority="367">
      <formula>N94=1</formula>
    </cfRule>
    <cfRule type="expression" dxfId="688" priority="368">
      <formula>N94=2</formula>
    </cfRule>
    <cfRule type="expression" dxfId="687" priority="369">
      <formula>N94=3</formula>
    </cfRule>
  </conditionalFormatting>
  <conditionalFormatting sqref="B114">
    <cfRule type="expression" dxfId="686" priority="364">
      <formula>N114=1</formula>
    </cfRule>
    <cfRule type="expression" dxfId="685" priority="365">
      <formula>N114=2</formula>
    </cfRule>
    <cfRule type="expression" dxfId="684" priority="366">
      <formula>N114=3</formula>
    </cfRule>
  </conditionalFormatting>
  <conditionalFormatting sqref="B115">
    <cfRule type="expression" dxfId="683" priority="361">
      <formula>N115=1</formula>
    </cfRule>
    <cfRule type="expression" dxfId="682" priority="362">
      <formula>N115=2</formula>
    </cfRule>
    <cfRule type="expression" dxfId="681" priority="363">
      <formula>N115=3</formula>
    </cfRule>
  </conditionalFormatting>
  <conditionalFormatting sqref="B116">
    <cfRule type="expression" dxfId="680" priority="358">
      <formula>N116=1</formula>
    </cfRule>
    <cfRule type="expression" dxfId="679" priority="359">
      <formula>N116=2</formula>
    </cfRule>
    <cfRule type="expression" dxfId="678" priority="360">
      <formula>N116=3</formula>
    </cfRule>
  </conditionalFormatting>
  <conditionalFormatting sqref="B118:B121">
    <cfRule type="expression" dxfId="677" priority="355">
      <formula>M118=1</formula>
    </cfRule>
    <cfRule type="expression" dxfId="676" priority="356">
      <formula>M118=2</formula>
    </cfRule>
    <cfRule type="expression" dxfId="675" priority="357">
      <formula>M118=3</formula>
    </cfRule>
  </conditionalFormatting>
  <conditionalFormatting sqref="B122">
    <cfRule type="expression" dxfId="674" priority="352">
      <formula>M122=1</formula>
    </cfRule>
    <cfRule type="expression" dxfId="673" priority="353">
      <formula>M122=2</formula>
    </cfRule>
    <cfRule type="expression" dxfId="672" priority="354">
      <formula>M122=3</formula>
    </cfRule>
  </conditionalFormatting>
  <conditionalFormatting sqref="B123:B128">
    <cfRule type="expression" dxfId="671" priority="349">
      <formula>M123=1</formula>
    </cfRule>
    <cfRule type="expression" dxfId="670" priority="350">
      <formula>M123=2</formula>
    </cfRule>
    <cfRule type="expression" dxfId="669" priority="351">
      <formula>M123=3</formula>
    </cfRule>
  </conditionalFormatting>
  <conditionalFormatting sqref="B129">
    <cfRule type="expression" dxfId="668" priority="346">
      <formula>M129=1</formula>
    </cfRule>
    <cfRule type="expression" dxfId="667" priority="347">
      <formula>M129=2</formula>
    </cfRule>
    <cfRule type="expression" dxfId="666" priority="348">
      <formula>M129=3</formula>
    </cfRule>
  </conditionalFormatting>
  <conditionalFormatting sqref="B130">
    <cfRule type="expression" dxfId="665" priority="343">
      <formula>M130=1</formula>
    </cfRule>
    <cfRule type="expression" dxfId="664" priority="344">
      <formula>M130=2</formula>
    </cfRule>
    <cfRule type="expression" dxfId="663" priority="345">
      <formula>M130=3</formula>
    </cfRule>
  </conditionalFormatting>
  <conditionalFormatting sqref="B131">
    <cfRule type="expression" dxfId="662" priority="340">
      <formula>J131=1</formula>
    </cfRule>
    <cfRule type="expression" dxfId="661" priority="341">
      <formula>J131=2</formula>
    </cfRule>
    <cfRule type="expression" dxfId="660" priority="342">
      <formula>J131=3</formula>
    </cfRule>
  </conditionalFormatting>
  <conditionalFormatting sqref="B135">
    <cfRule type="expression" dxfId="659" priority="337">
      <formula>N135=1</formula>
    </cfRule>
    <cfRule type="expression" dxfId="658" priority="338">
      <formula>N135=2</formula>
    </cfRule>
    <cfRule type="expression" dxfId="657" priority="339">
      <formula>N135=3</formula>
    </cfRule>
  </conditionalFormatting>
  <conditionalFormatting sqref="B133">
    <cfRule type="expression" dxfId="656" priority="334">
      <formula>#REF!=1</formula>
    </cfRule>
    <cfRule type="expression" dxfId="655" priority="335">
      <formula>#REF!=2</formula>
    </cfRule>
    <cfRule type="expression" dxfId="654" priority="336">
      <formula>#REF!=3</formula>
    </cfRule>
  </conditionalFormatting>
  <conditionalFormatting sqref="B116">
    <cfRule type="expression" dxfId="653" priority="331">
      <formula>N116=1</formula>
    </cfRule>
    <cfRule type="expression" dxfId="652" priority="332">
      <formula>N116=2</formula>
    </cfRule>
    <cfRule type="expression" dxfId="651" priority="333">
      <formula>N116=3</formula>
    </cfRule>
  </conditionalFormatting>
  <conditionalFormatting sqref="B76">
    <cfRule type="expression" dxfId="650" priority="328">
      <formula>N76=1</formula>
    </cfRule>
    <cfRule type="expression" dxfId="649" priority="329">
      <formula>N76=2</formula>
    </cfRule>
    <cfRule type="expression" dxfId="648" priority="330">
      <formula>N76=3</formula>
    </cfRule>
  </conditionalFormatting>
  <conditionalFormatting sqref="B77">
    <cfRule type="expression" dxfId="647" priority="325">
      <formula>N77=1</formula>
    </cfRule>
    <cfRule type="expression" dxfId="646" priority="326">
      <formula>N77=2</formula>
    </cfRule>
    <cfRule type="expression" dxfId="645" priority="327">
      <formula>N77=3</formula>
    </cfRule>
  </conditionalFormatting>
  <conditionalFormatting sqref="B78">
    <cfRule type="expression" dxfId="644" priority="322">
      <formula>N78=1</formula>
    </cfRule>
    <cfRule type="expression" dxfId="643" priority="323">
      <formula>N78=2</formula>
    </cfRule>
    <cfRule type="expression" dxfId="642" priority="324">
      <formula>N78=3</formula>
    </cfRule>
  </conditionalFormatting>
  <conditionalFormatting sqref="B79">
    <cfRule type="expression" dxfId="641" priority="319">
      <formula>N79=1</formula>
    </cfRule>
    <cfRule type="expression" dxfId="640" priority="320">
      <formula>N79=2</formula>
    </cfRule>
    <cfRule type="expression" dxfId="639" priority="321">
      <formula>N79=3</formula>
    </cfRule>
  </conditionalFormatting>
  <conditionalFormatting sqref="B80">
    <cfRule type="expression" dxfId="638" priority="316">
      <formula>N80=1</formula>
    </cfRule>
    <cfRule type="expression" dxfId="637" priority="317">
      <formula>N80=2</formula>
    </cfRule>
    <cfRule type="expression" dxfId="636" priority="318">
      <formula>N80=3</formula>
    </cfRule>
  </conditionalFormatting>
  <conditionalFormatting sqref="B81">
    <cfRule type="expression" dxfId="635" priority="313">
      <formula>N81=1</formula>
    </cfRule>
    <cfRule type="expression" dxfId="634" priority="314">
      <formula>N81=2</formula>
    </cfRule>
    <cfRule type="expression" dxfId="633" priority="315">
      <formula>N81=3</formula>
    </cfRule>
  </conditionalFormatting>
  <conditionalFormatting sqref="B82">
    <cfRule type="expression" dxfId="632" priority="310">
      <formula>N82=1</formula>
    </cfRule>
    <cfRule type="expression" dxfId="631" priority="311">
      <formula>N82=2</formula>
    </cfRule>
    <cfRule type="expression" dxfId="630" priority="312">
      <formula>N82=3</formula>
    </cfRule>
  </conditionalFormatting>
  <conditionalFormatting sqref="B83">
    <cfRule type="expression" dxfId="629" priority="307">
      <formula>N83=1</formula>
    </cfRule>
    <cfRule type="expression" dxfId="628" priority="308">
      <formula>N83=2</formula>
    </cfRule>
    <cfRule type="expression" dxfId="627" priority="309">
      <formula>N83=3</formula>
    </cfRule>
  </conditionalFormatting>
  <conditionalFormatting sqref="B84">
    <cfRule type="expression" dxfId="626" priority="304">
      <formula>N84=1</formula>
    </cfRule>
    <cfRule type="expression" dxfId="625" priority="305">
      <formula>N84=2</formula>
    </cfRule>
    <cfRule type="expression" dxfId="624" priority="306">
      <formula>N84=3</formula>
    </cfRule>
  </conditionalFormatting>
  <conditionalFormatting sqref="B85">
    <cfRule type="expression" dxfId="623" priority="301">
      <formula>N85=1</formula>
    </cfRule>
    <cfRule type="expression" dxfId="622" priority="302">
      <formula>N85=2</formula>
    </cfRule>
    <cfRule type="expression" dxfId="621" priority="303">
      <formula>N85=3</formula>
    </cfRule>
  </conditionalFormatting>
  <conditionalFormatting sqref="B86">
    <cfRule type="expression" dxfId="620" priority="298">
      <formula>N86=1</formula>
    </cfRule>
    <cfRule type="expression" dxfId="619" priority="299">
      <formula>N86=2</formula>
    </cfRule>
    <cfRule type="expression" dxfId="618" priority="300">
      <formula>N86=3</formula>
    </cfRule>
  </conditionalFormatting>
  <conditionalFormatting sqref="B87:B89">
    <cfRule type="expression" dxfId="617" priority="295">
      <formula>N87=1</formula>
    </cfRule>
    <cfRule type="expression" dxfId="616" priority="296">
      <formula>N87=2</formula>
    </cfRule>
    <cfRule type="expression" dxfId="615" priority="297">
      <formula>N87=3</formula>
    </cfRule>
  </conditionalFormatting>
  <conditionalFormatting sqref="B90">
    <cfRule type="expression" dxfId="614" priority="292">
      <formula>N90=1</formula>
    </cfRule>
    <cfRule type="expression" dxfId="613" priority="293">
      <formula>N90=2</formula>
    </cfRule>
    <cfRule type="expression" dxfId="612" priority="294">
      <formula>N90=3</formula>
    </cfRule>
  </conditionalFormatting>
  <conditionalFormatting sqref="B92">
    <cfRule type="expression" dxfId="611" priority="289">
      <formula>N92=1</formula>
    </cfRule>
    <cfRule type="expression" dxfId="610" priority="290">
      <formula>N92=2</formula>
    </cfRule>
    <cfRule type="expression" dxfId="609" priority="291">
      <formula>N92=3</formula>
    </cfRule>
  </conditionalFormatting>
  <conditionalFormatting sqref="B93">
    <cfRule type="expression" dxfId="608" priority="286">
      <formula>N93=1</formula>
    </cfRule>
    <cfRule type="expression" dxfId="607" priority="287">
      <formula>N93=2</formula>
    </cfRule>
    <cfRule type="expression" dxfId="606" priority="288">
      <formula>N93=3</formula>
    </cfRule>
  </conditionalFormatting>
  <conditionalFormatting sqref="B94">
    <cfRule type="expression" dxfId="605" priority="283">
      <formula>N94=1</formula>
    </cfRule>
    <cfRule type="expression" dxfId="604" priority="284">
      <formula>N94=2</formula>
    </cfRule>
    <cfRule type="expression" dxfId="603" priority="285">
      <formula>N94=3</formula>
    </cfRule>
  </conditionalFormatting>
  <conditionalFormatting sqref="B114">
    <cfRule type="expression" dxfId="602" priority="280">
      <formula>N114=1</formula>
    </cfRule>
    <cfRule type="expression" dxfId="601" priority="281">
      <formula>N114=2</formula>
    </cfRule>
    <cfRule type="expression" dxfId="600" priority="282">
      <formula>N114=3</formula>
    </cfRule>
  </conditionalFormatting>
  <conditionalFormatting sqref="B115">
    <cfRule type="expression" dxfId="599" priority="277">
      <formula>N115=1</formula>
    </cfRule>
    <cfRule type="expression" dxfId="598" priority="278">
      <formula>N115=2</formula>
    </cfRule>
    <cfRule type="expression" dxfId="597" priority="279">
      <formula>N115=3</formula>
    </cfRule>
  </conditionalFormatting>
  <conditionalFormatting sqref="B116">
    <cfRule type="expression" dxfId="596" priority="274">
      <formula>N116=1</formula>
    </cfRule>
    <cfRule type="expression" dxfId="595" priority="275">
      <formula>N116=2</formula>
    </cfRule>
    <cfRule type="expression" dxfId="594" priority="276">
      <formula>N116=3</formula>
    </cfRule>
  </conditionalFormatting>
  <conditionalFormatting sqref="B118:B121">
    <cfRule type="expression" dxfId="593" priority="271">
      <formula>M118=1</formula>
    </cfRule>
    <cfRule type="expression" dxfId="592" priority="272">
      <formula>M118=2</formula>
    </cfRule>
    <cfRule type="expression" dxfId="591" priority="273">
      <formula>M118=3</formula>
    </cfRule>
  </conditionalFormatting>
  <conditionalFormatting sqref="B122">
    <cfRule type="expression" dxfId="590" priority="268">
      <formula>M122=1</formula>
    </cfRule>
    <cfRule type="expression" dxfId="589" priority="269">
      <formula>M122=2</formula>
    </cfRule>
    <cfRule type="expression" dxfId="588" priority="270">
      <formula>M122=3</formula>
    </cfRule>
  </conditionalFormatting>
  <conditionalFormatting sqref="B123:B128">
    <cfRule type="expression" dxfId="587" priority="265">
      <formula>M123=1</formula>
    </cfRule>
    <cfRule type="expression" dxfId="586" priority="266">
      <formula>M123=2</formula>
    </cfRule>
    <cfRule type="expression" dxfId="585" priority="267">
      <formula>M123=3</formula>
    </cfRule>
  </conditionalFormatting>
  <conditionalFormatting sqref="B129">
    <cfRule type="expression" dxfId="584" priority="262">
      <formula>M129=1</formula>
    </cfRule>
    <cfRule type="expression" dxfId="583" priority="263">
      <formula>M129=2</formula>
    </cfRule>
    <cfRule type="expression" dxfId="582" priority="264">
      <formula>M129=3</formula>
    </cfRule>
  </conditionalFormatting>
  <conditionalFormatting sqref="B130">
    <cfRule type="expression" dxfId="581" priority="259">
      <formula>M130=1</formula>
    </cfRule>
    <cfRule type="expression" dxfId="580" priority="260">
      <formula>M130=2</formula>
    </cfRule>
    <cfRule type="expression" dxfId="579" priority="261">
      <formula>M130=3</formula>
    </cfRule>
  </conditionalFormatting>
  <conditionalFormatting sqref="B131">
    <cfRule type="expression" dxfId="578" priority="256">
      <formula>J131=1</formula>
    </cfRule>
    <cfRule type="expression" dxfId="577" priority="257">
      <formula>J131=2</formula>
    </cfRule>
    <cfRule type="expression" dxfId="576" priority="258">
      <formula>J131=3</formula>
    </cfRule>
  </conditionalFormatting>
  <conditionalFormatting sqref="B134">
    <cfRule type="expression" dxfId="575" priority="253">
      <formula>N134=1</formula>
    </cfRule>
    <cfRule type="expression" dxfId="574" priority="254">
      <formula>N134=2</formula>
    </cfRule>
    <cfRule type="expression" dxfId="573" priority="255">
      <formula>N134=3</formula>
    </cfRule>
  </conditionalFormatting>
  <conditionalFormatting sqref="B134">
    <cfRule type="expression" dxfId="572" priority="250">
      <formula>K117=1</formula>
    </cfRule>
    <cfRule type="expression" dxfId="571" priority="251">
      <formula>K117=2</formula>
    </cfRule>
    <cfRule type="expression" dxfId="570" priority="252">
      <formula>K117=3</formula>
    </cfRule>
  </conditionalFormatting>
  <conditionalFormatting sqref="B133">
    <cfRule type="expression" dxfId="569" priority="247">
      <formula>K117=1</formula>
    </cfRule>
    <cfRule type="expression" dxfId="568" priority="248">
      <formula>K117=2</formula>
    </cfRule>
    <cfRule type="expression" dxfId="567" priority="249">
      <formula>K117=3</formula>
    </cfRule>
  </conditionalFormatting>
  <conditionalFormatting sqref="B149:B150 B135:B137">
    <cfRule type="expression" dxfId="566" priority="244">
      <formula>#REF!=1</formula>
    </cfRule>
    <cfRule type="expression" dxfId="565" priority="245">
      <formula>#REF!=2</formula>
    </cfRule>
    <cfRule type="expression" dxfId="564" priority="246">
      <formula>#REF!=3</formula>
    </cfRule>
  </conditionalFormatting>
  <conditionalFormatting sqref="B151">
    <cfRule type="expression" dxfId="563" priority="241">
      <formula>H172=1</formula>
    </cfRule>
    <cfRule type="expression" dxfId="562" priority="242">
      <formula>H172=2</formula>
    </cfRule>
    <cfRule type="expression" dxfId="561" priority="243">
      <formula>H172=3</formula>
    </cfRule>
  </conditionalFormatting>
  <conditionalFormatting sqref="B152:B157 B149:B150">
    <cfRule type="expression" dxfId="560" priority="238">
      <formula>#REF!=1</formula>
    </cfRule>
    <cfRule type="expression" dxfId="559" priority="239">
      <formula>#REF!=2</formula>
    </cfRule>
    <cfRule type="expression" dxfId="558" priority="240">
      <formula>#REF!=3</formula>
    </cfRule>
  </conditionalFormatting>
  <conditionalFormatting sqref="B190">
    <cfRule type="expression" dxfId="557" priority="235">
      <formula>L190=2</formula>
    </cfRule>
    <cfRule type="expression" dxfId="556" priority="236">
      <formula>L190=1</formula>
    </cfRule>
    <cfRule type="expression" dxfId="555" priority="237">
      <formula>L190=3</formula>
    </cfRule>
  </conditionalFormatting>
  <conditionalFormatting sqref="B191">
    <cfRule type="expression" dxfId="554" priority="232">
      <formula>L191=2</formula>
    </cfRule>
    <cfRule type="expression" dxfId="553" priority="233">
      <formula>L191=1</formula>
    </cfRule>
    <cfRule type="expression" dxfId="552" priority="234">
      <formula>L191=3</formula>
    </cfRule>
  </conditionalFormatting>
  <conditionalFormatting sqref="B192">
    <cfRule type="expression" dxfId="551" priority="229">
      <formula>L192=2</formula>
    </cfRule>
    <cfRule type="expression" dxfId="550" priority="230">
      <formula>L192=1</formula>
    </cfRule>
    <cfRule type="expression" dxfId="549" priority="231">
      <formula>L192=3</formula>
    </cfRule>
  </conditionalFormatting>
  <conditionalFormatting sqref="B246:B249 B252:B255 B193">
    <cfRule type="expression" dxfId="548" priority="226">
      <formula>J193=2</formula>
    </cfRule>
    <cfRule type="expression" dxfId="547" priority="227">
      <formula>J193=1</formula>
    </cfRule>
    <cfRule type="expression" dxfId="546" priority="228">
      <formula>J193=3</formula>
    </cfRule>
  </conditionalFormatting>
  <conditionalFormatting sqref="B194">
    <cfRule type="expression" dxfId="545" priority="223">
      <formula>J194=2</formula>
    </cfRule>
    <cfRule type="expression" dxfId="544" priority="224">
      <formula>J194=1</formula>
    </cfRule>
    <cfRule type="expression" dxfId="543" priority="225">
      <formula>J194=3</formula>
    </cfRule>
  </conditionalFormatting>
  <conditionalFormatting sqref="B195">
    <cfRule type="expression" dxfId="542" priority="220">
      <formula>H195=2</formula>
    </cfRule>
    <cfRule type="expression" dxfId="541" priority="221">
      <formula>H195=1</formula>
    </cfRule>
    <cfRule type="expression" dxfId="540" priority="222">
      <formula>H195=3</formula>
    </cfRule>
  </conditionalFormatting>
  <conditionalFormatting sqref="B252:B255 B196">
    <cfRule type="expression" dxfId="539" priority="217">
      <formula>K196=2</formula>
    </cfRule>
    <cfRule type="expression" dxfId="538" priority="218">
      <formula>K196=1</formula>
    </cfRule>
    <cfRule type="expression" dxfId="537" priority="219">
      <formula>K196=3</formula>
    </cfRule>
  </conditionalFormatting>
  <conditionalFormatting sqref="B197:B198">
    <cfRule type="expression" dxfId="536" priority="214">
      <formula>K197=1</formula>
    </cfRule>
    <cfRule type="expression" dxfId="535" priority="215">
      <formula>K197=2</formula>
    </cfRule>
    <cfRule type="expression" dxfId="534" priority="216">
      <formula>K197=3</formula>
    </cfRule>
  </conditionalFormatting>
  <conditionalFormatting sqref="B197:B198">
    <cfRule type="expression" dxfId="533" priority="211">
      <formula>K197=2</formula>
    </cfRule>
    <cfRule type="expression" dxfId="532" priority="212">
      <formula>K197=1</formula>
    </cfRule>
    <cfRule type="expression" dxfId="531" priority="213">
      <formula>K197=3</formula>
    </cfRule>
  </conditionalFormatting>
  <conditionalFormatting sqref="B199:B200">
    <cfRule type="expression" dxfId="530" priority="208">
      <formula>K199=1</formula>
    </cfRule>
    <cfRule type="expression" dxfId="529" priority="209">
      <formula>K199=2</formula>
    </cfRule>
    <cfRule type="expression" dxfId="528" priority="210">
      <formula>K199=3</formula>
    </cfRule>
  </conditionalFormatting>
  <conditionalFormatting sqref="B199:B200">
    <cfRule type="expression" dxfId="527" priority="205">
      <formula>K199=2</formula>
    </cfRule>
    <cfRule type="expression" dxfId="526" priority="206">
      <formula>K199=1</formula>
    </cfRule>
    <cfRule type="expression" dxfId="525" priority="207">
      <formula>K199=3</formula>
    </cfRule>
  </conditionalFormatting>
  <conditionalFormatting sqref="B201">
    <cfRule type="expression" dxfId="524" priority="202">
      <formula>K201=1</formula>
    </cfRule>
    <cfRule type="expression" dxfId="523" priority="203">
      <formula>K201=2</formula>
    </cfRule>
    <cfRule type="expression" dxfId="522" priority="204">
      <formula>K201=3</formula>
    </cfRule>
  </conditionalFormatting>
  <conditionalFormatting sqref="B201">
    <cfRule type="expression" dxfId="521" priority="199">
      <formula>K201=2</formula>
    </cfRule>
    <cfRule type="expression" dxfId="520" priority="200">
      <formula>K201=1</formula>
    </cfRule>
    <cfRule type="expression" dxfId="519" priority="201">
      <formula>K201=3</formula>
    </cfRule>
  </conditionalFormatting>
  <conditionalFormatting sqref="B202">
    <cfRule type="expression" dxfId="518" priority="196">
      <formula>K202=1</formula>
    </cfRule>
    <cfRule type="expression" dxfId="517" priority="197">
      <formula>K202=2</formula>
    </cfRule>
    <cfRule type="expression" dxfId="516" priority="198">
      <formula>K202=3</formula>
    </cfRule>
  </conditionalFormatting>
  <conditionalFormatting sqref="B202">
    <cfRule type="expression" dxfId="515" priority="193">
      <formula>K202=2</formula>
    </cfRule>
    <cfRule type="expression" dxfId="514" priority="194">
      <formula>K202=1</formula>
    </cfRule>
    <cfRule type="expression" dxfId="513" priority="195">
      <formula>K202=3</formula>
    </cfRule>
  </conditionalFormatting>
  <conditionalFormatting sqref="B203">
    <cfRule type="expression" dxfId="512" priority="190">
      <formula>K203=1</formula>
    </cfRule>
    <cfRule type="expression" dxfId="511" priority="191">
      <formula>K203=2</formula>
    </cfRule>
    <cfRule type="expression" dxfId="510" priority="192">
      <formula>K203=3</formula>
    </cfRule>
  </conditionalFormatting>
  <conditionalFormatting sqref="B203">
    <cfRule type="expression" dxfId="509" priority="187">
      <formula>K203=2</formula>
    </cfRule>
    <cfRule type="expression" dxfId="508" priority="188">
      <formula>K203=1</formula>
    </cfRule>
    <cfRule type="expression" dxfId="507" priority="189">
      <formula>K203=3</formula>
    </cfRule>
  </conditionalFormatting>
  <conditionalFormatting sqref="B204">
    <cfRule type="expression" dxfId="506" priority="184">
      <formula>K204=1</formula>
    </cfRule>
    <cfRule type="expression" dxfId="505" priority="185">
      <formula>K204=2</formula>
    </cfRule>
    <cfRule type="expression" dxfId="504" priority="186">
      <formula>K204=3</formula>
    </cfRule>
  </conditionalFormatting>
  <conditionalFormatting sqref="B204">
    <cfRule type="expression" dxfId="503" priority="181">
      <formula>K204=2</formula>
    </cfRule>
    <cfRule type="expression" dxfId="502" priority="182">
      <formula>K204=1</formula>
    </cfRule>
    <cfRule type="expression" dxfId="501" priority="183">
      <formula>K204=3</formula>
    </cfRule>
  </conditionalFormatting>
  <conditionalFormatting sqref="B205:B206">
    <cfRule type="expression" dxfId="500" priority="178">
      <formula>K205=1</formula>
    </cfRule>
    <cfRule type="expression" dxfId="499" priority="179">
      <formula>K205=2</formula>
    </cfRule>
    <cfRule type="expression" dxfId="498" priority="180">
      <formula>K205=3</formula>
    </cfRule>
  </conditionalFormatting>
  <conditionalFormatting sqref="B205:B206">
    <cfRule type="expression" dxfId="497" priority="175">
      <formula>K205=2</formula>
    </cfRule>
    <cfRule type="expression" dxfId="496" priority="176">
      <formula>K205=1</formula>
    </cfRule>
    <cfRule type="expression" dxfId="495" priority="177">
      <formula>K205=3</formula>
    </cfRule>
  </conditionalFormatting>
  <conditionalFormatting sqref="B207">
    <cfRule type="expression" dxfId="494" priority="172">
      <formula>K207=2</formula>
    </cfRule>
    <cfRule type="expression" dxfId="493" priority="173">
      <formula>K207=1</formula>
    </cfRule>
    <cfRule type="expression" dxfId="492" priority="174">
      <formula>K207=3</formula>
    </cfRule>
  </conditionalFormatting>
  <conditionalFormatting sqref="B208:B218">
    <cfRule type="expression" dxfId="491" priority="169">
      <formula>K208=1</formula>
    </cfRule>
    <cfRule type="expression" dxfId="490" priority="170">
      <formula>K208=2</formula>
    </cfRule>
    <cfRule type="expression" dxfId="489" priority="171">
      <formula>K208=3</formula>
    </cfRule>
  </conditionalFormatting>
  <conditionalFormatting sqref="B208:B218">
    <cfRule type="expression" dxfId="488" priority="166">
      <formula>K208=1</formula>
    </cfRule>
    <cfRule type="expression" dxfId="487" priority="167">
      <formula>K208=2</formula>
    </cfRule>
    <cfRule type="expression" dxfId="486" priority="168">
      <formula>K208=3</formula>
    </cfRule>
  </conditionalFormatting>
  <conditionalFormatting sqref="B214">
    <cfRule type="expression" dxfId="485" priority="163">
      <formula>J214=2</formula>
    </cfRule>
    <cfRule type="expression" dxfId="484" priority="164">
      <formula>J214=1</formula>
    </cfRule>
    <cfRule type="expression" dxfId="483" priority="165">
      <formula>J214=3</formula>
    </cfRule>
  </conditionalFormatting>
  <conditionalFormatting sqref="B219">
    <cfRule type="expression" dxfId="482" priority="160">
      <formula>K219=1</formula>
    </cfRule>
    <cfRule type="expression" dxfId="481" priority="161">
      <formula>K219=2</formula>
    </cfRule>
    <cfRule type="expression" dxfId="480" priority="162">
      <formula>K219=3</formula>
    </cfRule>
  </conditionalFormatting>
  <conditionalFormatting sqref="B219">
    <cfRule type="expression" dxfId="479" priority="157">
      <formula>K219=1</formula>
    </cfRule>
    <cfRule type="expression" dxfId="478" priority="158">
      <formula>K219=2</formula>
    </cfRule>
    <cfRule type="expression" dxfId="477" priority="159">
      <formula>K219=3</formula>
    </cfRule>
  </conditionalFormatting>
  <conditionalFormatting sqref="B222:B224">
    <cfRule type="expression" dxfId="476" priority="154">
      <formula>E222=1</formula>
    </cfRule>
    <cfRule type="expression" dxfId="475" priority="155">
      <formula>E222=2</formula>
    </cfRule>
    <cfRule type="expression" dxfId="474" priority="156">
      <formula>E222=3</formula>
    </cfRule>
  </conditionalFormatting>
  <conditionalFormatting sqref="B222">
    <cfRule type="expression" dxfId="473" priority="151">
      <formula>K222=2</formula>
    </cfRule>
    <cfRule type="expression" dxfId="472" priority="152">
      <formula>K222=1</formula>
    </cfRule>
    <cfRule type="expression" dxfId="471" priority="153">
      <formula>K222=3</formula>
    </cfRule>
  </conditionalFormatting>
  <conditionalFormatting sqref="B223:B224">
    <cfRule type="expression" dxfId="470" priority="148">
      <formula>K223=2</formula>
    </cfRule>
    <cfRule type="expression" dxfId="469" priority="149">
      <formula>K223=1</formula>
    </cfRule>
    <cfRule type="expression" dxfId="468" priority="150">
      <formula>K223=3</formula>
    </cfRule>
  </conditionalFormatting>
  <conditionalFormatting sqref="B225:B226">
    <cfRule type="expression" dxfId="467" priority="145">
      <formula>M191=2</formula>
    </cfRule>
    <cfRule type="expression" dxfId="466" priority="146">
      <formula>M191=1</formula>
    </cfRule>
    <cfRule type="expression" dxfId="465" priority="147">
      <formula>M191=3</formula>
    </cfRule>
  </conditionalFormatting>
  <conditionalFormatting sqref="B227:B228">
    <cfRule type="expression" dxfId="464" priority="142">
      <formula>M193=2</formula>
    </cfRule>
    <cfRule type="expression" dxfId="463" priority="143">
      <formula>M193=1</formula>
    </cfRule>
    <cfRule type="expression" dxfId="462" priority="144">
      <formula>M193=3</formula>
    </cfRule>
  </conditionalFormatting>
  <conditionalFormatting sqref="B229">
    <cfRule type="expression" dxfId="461" priority="139">
      <formula>M195=2</formula>
    </cfRule>
    <cfRule type="expression" dxfId="460" priority="140">
      <formula>M195=1</formula>
    </cfRule>
    <cfRule type="expression" dxfId="459" priority="141">
      <formula>M195=3</formula>
    </cfRule>
  </conditionalFormatting>
  <conditionalFormatting sqref="B230:B231">
    <cfRule type="expression" dxfId="458" priority="136">
      <formula>M196=2</formula>
    </cfRule>
    <cfRule type="expression" dxfId="457" priority="137">
      <formula>M196=1</formula>
    </cfRule>
    <cfRule type="expression" dxfId="456" priority="138">
      <formula>M196=3</formula>
    </cfRule>
  </conditionalFormatting>
  <conditionalFormatting sqref="B232">
    <cfRule type="expression" dxfId="455" priority="133">
      <formula>M198=2</formula>
    </cfRule>
    <cfRule type="expression" dxfId="454" priority="134">
      <formula>M198=1</formula>
    </cfRule>
    <cfRule type="expression" dxfId="453" priority="135">
      <formula>M198=3</formula>
    </cfRule>
  </conditionalFormatting>
  <conditionalFormatting sqref="B233">
    <cfRule type="expression" dxfId="452" priority="130">
      <formula>L233=2</formula>
    </cfRule>
    <cfRule type="expression" dxfId="451" priority="131">
      <formula>L233=1</formula>
    </cfRule>
    <cfRule type="expression" dxfId="450" priority="132">
      <formula>L233=3</formula>
    </cfRule>
  </conditionalFormatting>
  <conditionalFormatting sqref="B234:B235">
    <cfRule type="expression" dxfId="449" priority="127">
      <formula>K234=2</formula>
    </cfRule>
    <cfRule type="expression" dxfId="448" priority="128">
      <formula>K234=1</formula>
    </cfRule>
    <cfRule type="expression" dxfId="447" priority="129">
      <formula>K234=3</formula>
    </cfRule>
  </conditionalFormatting>
  <conditionalFormatting sqref="B236:B239">
    <cfRule type="expression" dxfId="446" priority="124">
      <formula>L214=2</formula>
    </cfRule>
    <cfRule type="expression" dxfId="445" priority="125">
      <formula>L214=1</formula>
    </cfRule>
    <cfRule type="expression" dxfId="444" priority="126">
      <formula>L214=3</formula>
    </cfRule>
  </conditionalFormatting>
  <conditionalFormatting sqref="B240">
    <cfRule type="expression" dxfId="443" priority="121">
      <formula>I221=2</formula>
    </cfRule>
    <cfRule type="expression" dxfId="442" priority="122">
      <formula>I221=1</formula>
    </cfRule>
    <cfRule type="expression" dxfId="441" priority="123">
      <formula>I221=3</formula>
    </cfRule>
  </conditionalFormatting>
  <conditionalFormatting sqref="B241">
    <cfRule type="expression" dxfId="440" priority="118">
      <formula>J204=2</formula>
    </cfRule>
    <cfRule type="expression" dxfId="439" priority="119">
      <formula>J204=1</formula>
    </cfRule>
    <cfRule type="expression" dxfId="438" priority="120">
      <formula>J204=3</formula>
    </cfRule>
  </conditionalFormatting>
  <conditionalFormatting sqref="B242">
    <cfRule type="expression" dxfId="437" priority="115">
      <formula>K188=2</formula>
    </cfRule>
    <cfRule type="expression" dxfId="436" priority="116">
      <formula>K188=1</formula>
    </cfRule>
    <cfRule type="expression" dxfId="435" priority="117">
      <formula>K188=3</formula>
    </cfRule>
  </conditionalFormatting>
  <conditionalFormatting sqref="B242">
    <cfRule type="expression" dxfId="434" priority="112">
      <formula>K188=2</formula>
    </cfRule>
    <cfRule type="expression" dxfId="433" priority="113">
      <formula>K188=1</formula>
    </cfRule>
    <cfRule type="expression" dxfId="432" priority="114">
      <formula>K188=3</formula>
    </cfRule>
  </conditionalFormatting>
  <conditionalFormatting sqref="B243">
    <cfRule type="expression" dxfId="431" priority="109">
      <formula>K190=2</formula>
    </cfRule>
    <cfRule type="expression" dxfId="430" priority="110">
      <formula>K190=1</formula>
    </cfRule>
    <cfRule type="expression" dxfId="429" priority="111">
      <formula>K190=3</formula>
    </cfRule>
  </conditionalFormatting>
  <conditionalFormatting sqref="B245">
    <cfRule type="expression" dxfId="428" priority="106">
      <formula>L220=1</formula>
    </cfRule>
    <cfRule type="expression" dxfId="427" priority="107">
      <formula>L220=2</formula>
    </cfRule>
    <cfRule type="expression" dxfId="426" priority="108">
      <formula>L220=3</formula>
    </cfRule>
  </conditionalFormatting>
  <conditionalFormatting sqref="B246:B249">
    <cfRule type="expression" dxfId="425" priority="103">
      <formula>J246=1</formula>
    </cfRule>
    <cfRule type="expression" dxfId="424" priority="104">
      <formula>J246=2</formula>
    </cfRule>
    <cfRule type="expression" dxfId="423" priority="105">
      <formula>J246=3</formula>
    </cfRule>
  </conditionalFormatting>
  <conditionalFormatting sqref="B246:B250">
    <cfRule type="expression" dxfId="422" priority="97">
      <formula>K246=2</formula>
    </cfRule>
    <cfRule type="expression" dxfId="421" priority="98">
      <formula>K246=1</formula>
    </cfRule>
    <cfRule type="expression" dxfId="420" priority="99">
      <formula>K246=3</formula>
    </cfRule>
  </conditionalFormatting>
  <conditionalFormatting sqref="B273 B250">
    <cfRule type="expression" dxfId="419" priority="967">
      <formula>#REF!=2</formula>
    </cfRule>
    <cfRule type="expression" dxfId="418" priority="968">
      <formula>#REF!=1</formula>
    </cfRule>
    <cfRule type="expression" dxfId="417" priority="969">
      <formula>#REF!=3</formula>
    </cfRule>
  </conditionalFormatting>
  <conditionalFormatting sqref="B251">
    <cfRule type="expression" dxfId="416" priority="94">
      <formula>J251=1</formula>
    </cfRule>
    <cfRule type="expression" dxfId="415" priority="95">
      <formula>J251=2</formula>
    </cfRule>
    <cfRule type="expression" dxfId="414" priority="96">
      <formula>J251=3</formula>
    </cfRule>
  </conditionalFormatting>
  <conditionalFormatting sqref="B251">
    <cfRule type="expression" dxfId="413" priority="91">
      <formula>J251=2</formula>
    </cfRule>
    <cfRule type="expression" dxfId="412" priority="92">
      <formula>J251=1</formula>
    </cfRule>
    <cfRule type="expression" dxfId="411" priority="93">
      <formula>J251=3</formula>
    </cfRule>
  </conditionalFormatting>
  <conditionalFormatting sqref="B251">
    <cfRule type="expression" dxfId="410" priority="88">
      <formula>K251=2</formula>
    </cfRule>
    <cfRule type="expression" dxfId="409" priority="89">
      <formula>K251=1</formula>
    </cfRule>
    <cfRule type="expression" dxfId="408" priority="90">
      <formula>K251=3</formula>
    </cfRule>
  </conditionalFormatting>
  <conditionalFormatting sqref="B256">
    <cfRule type="expression" dxfId="407" priority="64">
      <formula>J256=1</formula>
    </cfRule>
    <cfRule type="expression" dxfId="406" priority="65">
      <formula>J256=2</formula>
    </cfRule>
    <cfRule type="expression" dxfId="405" priority="66">
      <formula>J256=3</formula>
    </cfRule>
  </conditionalFormatting>
  <conditionalFormatting sqref="B256">
    <cfRule type="expression" dxfId="404" priority="61">
      <formula>J256=2</formula>
    </cfRule>
    <cfRule type="expression" dxfId="403" priority="62">
      <formula>J256=1</formula>
    </cfRule>
    <cfRule type="expression" dxfId="402" priority="63">
      <formula>J256=3</formula>
    </cfRule>
  </conditionalFormatting>
  <conditionalFormatting sqref="B256">
    <cfRule type="expression" dxfId="401" priority="58">
      <formula>K256=2</formula>
    </cfRule>
    <cfRule type="expression" dxfId="400" priority="59">
      <formula>K256=1</formula>
    </cfRule>
    <cfRule type="expression" dxfId="399" priority="60">
      <formula>K256=3</formula>
    </cfRule>
  </conditionalFormatting>
  <conditionalFormatting sqref="B258:B260">
    <cfRule type="expression" dxfId="398" priority="55">
      <formula>E258=1</formula>
    </cfRule>
    <cfRule type="expression" dxfId="397" priority="56">
      <formula>E258=2</formula>
    </cfRule>
    <cfRule type="expression" dxfId="396" priority="57">
      <formula>E258=3</formula>
    </cfRule>
  </conditionalFormatting>
  <conditionalFormatting sqref="B258:B260">
    <cfRule type="expression" dxfId="395" priority="52">
      <formula>J258=2</formula>
    </cfRule>
    <cfRule type="expression" dxfId="394" priority="53">
      <formula>J258=1</formula>
    </cfRule>
    <cfRule type="expression" dxfId="393" priority="54">
      <formula>J258=3</formula>
    </cfRule>
  </conditionalFormatting>
  <conditionalFormatting sqref="B258:B260">
    <cfRule type="expression" dxfId="392" priority="49">
      <formula>L236=2</formula>
    </cfRule>
    <cfRule type="expression" dxfId="391" priority="50">
      <formula>L236=1</formula>
    </cfRule>
    <cfRule type="expression" dxfId="390" priority="51">
      <formula>L236=3</formula>
    </cfRule>
  </conditionalFormatting>
  <conditionalFormatting sqref="B261">
    <cfRule type="expression" dxfId="389" priority="46">
      <formula>G261=2</formula>
    </cfRule>
    <cfRule type="expression" dxfId="388" priority="47">
      <formula>G261=1</formula>
    </cfRule>
    <cfRule type="expression" dxfId="387" priority="48">
      <formula>G261=3</formula>
    </cfRule>
  </conditionalFormatting>
  <conditionalFormatting sqref="B262">
    <cfRule type="expression" dxfId="386" priority="43">
      <formula>G262=2</formula>
    </cfRule>
    <cfRule type="expression" dxfId="385" priority="44">
      <formula>G262=1</formula>
    </cfRule>
    <cfRule type="expression" dxfId="384" priority="45">
      <formula>G262=3</formula>
    </cfRule>
  </conditionalFormatting>
  <conditionalFormatting sqref="B263">
    <cfRule type="expression" dxfId="383" priority="40">
      <formula>L229=2</formula>
    </cfRule>
    <cfRule type="expression" dxfId="382" priority="41">
      <formula>L229=1</formula>
    </cfRule>
    <cfRule type="expression" dxfId="381" priority="42">
      <formula>L229=3</formula>
    </cfRule>
  </conditionalFormatting>
  <conditionalFormatting sqref="B271">
    <cfRule type="expression" dxfId="380" priority="37">
      <formula>K271=2</formula>
    </cfRule>
    <cfRule type="expression" dxfId="379" priority="38">
      <formula>K271=1</formula>
    </cfRule>
    <cfRule type="expression" dxfId="378" priority="39">
      <formula>K271=3</formula>
    </cfRule>
  </conditionalFormatting>
  <conditionalFormatting sqref="B274">
    <cfRule type="expression" dxfId="377" priority="31">
      <formula>K274=2</formula>
    </cfRule>
    <cfRule type="expression" dxfId="376" priority="32">
      <formula>K274=1</formula>
    </cfRule>
    <cfRule type="expression" dxfId="375" priority="33">
      <formula>K274=3</formula>
    </cfRule>
  </conditionalFormatting>
  <conditionalFormatting sqref="B275">
    <cfRule type="expression" dxfId="374" priority="28">
      <formula>L241=2</formula>
    </cfRule>
    <cfRule type="expression" dxfId="373" priority="29">
      <formula>L241=1</formula>
    </cfRule>
    <cfRule type="expression" dxfId="372" priority="30">
      <formula>L241=3</formula>
    </cfRule>
  </conditionalFormatting>
  <conditionalFormatting sqref="B278">
    <cfRule type="expression" dxfId="371" priority="25">
      <formula>N211=2</formula>
    </cfRule>
    <cfRule type="expression" dxfId="370" priority="26">
      <formula>N211=1</formula>
    </cfRule>
    <cfRule type="expression" dxfId="369" priority="27">
      <formula>N211=3</formula>
    </cfRule>
  </conditionalFormatting>
  <conditionalFormatting sqref="B279">
    <cfRule type="expression" dxfId="368" priority="22">
      <formula>N214=2</formula>
    </cfRule>
    <cfRule type="expression" dxfId="367" priority="23">
      <formula>N214=1</formula>
    </cfRule>
    <cfRule type="expression" dxfId="366" priority="24">
      <formula>N214=3</formula>
    </cfRule>
  </conditionalFormatting>
  <conditionalFormatting sqref="B280">
    <cfRule type="expression" dxfId="365" priority="19">
      <formula>K280=2</formula>
    </cfRule>
    <cfRule type="expression" dxfId="364" priority="20">
      <formula>K280=1</formula>
    </cfRule>
    <cfRule type="expression" dxfId="363" priority="21">
      <formula>K280=3</formula>
    </cfRule>
  </conditionalFormatting>
  <conditionalFormatting sqref="B281">
    <cfRule type="expression" dxfId="362" priority="16">
      <formula>L254=2</formula>
    </cfRule>
    <cfRule type="expression" dxfId="361" priority="17">
      <formula>L254=1</formula>
    </cfRule>
    <cfRule type="expression" dxfId="360" priority="18">
      <formula>L254=3</formula>
    </cfRule>
  </conditionalFormatting>
  <conditionalFormatting sqref="B300">
    <cfRule type="expression" dxfId="359" priority="13">
      <formula>J300=1</formula>
    </cfRule>
    <cfRule type="expression" dxfId="358" priority="14">
      <formula>J300=2</formula>
    </cfRule>
    <cfRule type="expression" dxfId="357" priority="15">
      <formula>J300=3</formula>
    </cfRule>
  </conditionalFormatting>
  <conditionalFormatting sqref="B300">
    <cfRule type="expression" dxfId="356" priority="10">
      <formula>J300=2</formula>
    </cfRule>
    <cfRule type="expression" dxfId="355" priority="11">
      <formula>J300=1</formula>
    </cfRule>
    <cfRule type="expression" dxfId="354" priority="12">
      <formula>J300=3</formula>
    </cfRule>
  </conditionalFormatting>
  <conditionalFormatting sqref="B300">
    <cfRule type="expression" dxfId="353" priority="7">
      <formula>K300=2</formula>
    </cfRule>
    <cfRule type="expression" dxfId="352" priority="8">
      <formula>K300=1</formula>
    </cfRule>
    <cfRule type="expression" dxfId="351" priority="9">
      <formula>K300=3</formula>
    </cfRule>
  </conditionalFormatting>
  <conditionalFormatting sqref="B342:B346">
    <cfRule type="expression" dxfId="350" priority="4">
      <formula>J342=2</formula>
    </cfRule>
    <cfRule type="expression" dxfId="349" priority="5">
      <formula>J342=1</formula>
    </cfRule>
    <cfRule type="expression" dxfId="348" priority="6">
      <formula>J342=3</formula>
    </cfRule>
  </conditionalFormatting>
  <conditionalFormatting sqref="B347:B362">
    <cfRule type="expression" dxfId="347" priority="1">
      <formula>K320=2</formula>
    </cfRule>
    <cfRule type="expression" dxfId="346" priority="2">
      <formula>K320=1</formula>
    </cfRule>
    <cfRule type="expression" dxfId="345" priority="3">
      <formula>K320=3</formula>
    </cfRule>
  </conditionalFormatting>
  <dataValidations count="1">
    <dataValidation type="list" allowBlank="1" showInputMessage="1" showErrorMessage="1" sqref="B300 B258:B262 B114:B116 B190:B207 B214 B222:B243 B245:B256 B75:B94 B273 B278:B281 B342:B362">
      <formula1>Игрок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КП</vt:lpstr>
      <vt:lpstr>Индивидуальный</vt:lpstr>
      <vt:lpstr>тет 14-15-16-17-18</vt:lpstr>
      <vt:lpstr>Теты и Дуплеты</vt:lpstr>
      <vt:lpstr>Командный (КП)</vt:lpstr>
      <vt:lpstr>Командный</vt:lpstr>
      <vt:lpstr>Тет Ж</vt:lpstr>
      <vt:lpstr>Тет М</vt:lpstr>
      <vt:lpstr>Дуплет</vt:lpstr>
      <vt:lpstr>Зимний тет Ж</vt:lpstr>
      <vt:lpstr>Зимний тет М</vt:lpstr>
      <vt:lpstr>ОКМ_тет</vt:lpstr>
      <vt:lpstr>Межсезонье</vt:lpstr>
      <vt:lpstr>Межсезонье.Д</vt:lpstr>
      <vt:lpstr>Федора.Т</vt:lpstr>
      <vt:lpstr>Федора.Д</vt:lpstr>
      <vt:lpstr>Поехали.Т</vt:lpstr>
      <vt:lpstr>Поехали.Д</vt:lpstr>
      <vt:lpstr>Питер.Д</vt:lpstr>
      <vt:lpstr>Питер.Т</vt:lpstr>
      <vt:lpstr>ОКМ</vt:lpstr>
      <vt:lpstr>Десно.Т</vt:lpstr>
      <vt:lpstr>Десно.Д</vt:lpstr>
      <vt:lpstr>ЧР</vt:lpstr>
      <vt:lpstr>Калуга.Т</vt:lpstr>
      <vt:lpstr>Калуга.Д</vt:lpstr>
      <vt:lpstr>ТИР</vt:lpstr>
      <vt:lpstr>ОКМ_тет!swiss_res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dcterms:created xsi:type="dcterms:W3CDTF">2013-09-12T06:15:58Z</dcterms:created>
  <dcterms:modified xsi:type="dcterms:W3CDTF">2018-09-27T21:53:26Z</dcterms:modified>
</cp:coreProperties>
</file>